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codeName="ThisWorkbook"/>
  <mc:AlternateContent xmlns:mc="http://schemas.openxmlformats.org/markup-compatibility/2006">
    <mc:Choice Requires="x15">
      <x15ac:absPath xmlns:x15ac="http://schemas.microsoft.com/office/spreadsheetml/2010/11/ac" url="C:\Users\yobino\Desktop\平松_作業\東京都_病床\追加\"/>
    </mc:Choice>
  </mc:AlternateContent>
  <xr:revisionPtr revIDLastSave="0" documentId="13_ncr:1_{64B79747-1EBA-491A-AEDA-CA1825DD33C5}" xr6:coauthVersionLast="45" xr6:coauthVersionMax="45" xr10:uidLastSave="{00000000-0000-0000-0000-000000000000}"/>
  <bookViews>
    <workbookView xWindow="9000" yWindow="510" windowWidth="18600" windowHeight="14475"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7" i="1"/>
  <c r="K506" i="1"/>
  <c r="K505" i="1"/>
  <c r="K504" i="1"/>
  <c r="K496" i="1"/>
  <c r="K495" i="1"/>
  <c r="K494" i="1"/>
  <c r="K493" i="1"/>
  <c r="K492" i="1"/>
  <c r="K491" i="1"/>
  <c r="K490" i="1"/>
  <c r="K489" i="1"/>
  <c r="K488" i="1"/>
  <c r="K487" i="1"/>
  <c r="K485" i="1"/>
  <c r="K484" i="1"/>
  <c r="K483" i="1"/>
  <c r="K482" i="1"/>
  <c r="K480" i="1"/>
  <c r="K479" i="1"/>
  <c r="K478" i="1"/>
  <c r="K477" i="1"/>
  <c r="K476" i="1"/>
  <c r="K475" i="1"/>
  <c r="K474"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K292" i="1"/>
  <c r="J292" i="1"/>
  <c r="K291" i="1"/>
  <c r="K290" i="1"/>
  <c r="J290" i="1"/>
  <c r="K289" i="1"/>
  <c r="K288" i="1"/>
  <c r="K287" i="1"/>
  <c r="K286" i="1"/>
  <c r="K285" i="1"/>
  <c r="K284" i="1"/>
  <c r="K283" i="1"/>
  <c r="K282" i="1"/>
  <c r="J282" i="1"/>
  <c r="K281" i="1"/>
  <c r="J281" i="1"/>
  <c r="K280" i="1"/>
  <c r="J280" i="1"/>
  <c r="K279" i="1"/>
  <c r="J279" i="1"/>
  <c r="K278" i="1"/>
  <c r="J278" i="1"/>
  <c r="K277" i="1"/>
  <c r="K276" i="1"/>
  <c r="J276" i="1"/>
  <c r="K275" i="1"/>
  <c r="J275" i="1"/>
  <c r="K274" i="1"/>
  <c r="K273" i="1"/>
  <c r="K272" i="1"/>
  <c r="J272" i="1"/>
  <c r="K271" i="1"/>
  <c r="K270" i="1"/>
  <c r="K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<sst xmlns="http://schemas.openxmlformats.org/spreadsheetml/2006/main" count="2968" uniqueCount="1052">
  <si>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</si>
  <si>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</si>
  <si>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</si>
  <si>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</si>
  <si>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</si>
  <si>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</si>
  <si>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</si>
  <si>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</si>
  <si>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</si>
  <si>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</si>
  <si>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</si>
  <si>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</si>
  <si>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</si>
  <si>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</si>
  <si>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</si>
  <si>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</si>
  <si>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</si>
  <si>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</si>
  <si>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</si>
  <si>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</si>
  <si>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</si>
  <si>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</si>
  <si>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</si>
  <si>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</si>
  <si>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</si>
  <si>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</si>
  <si>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</si>
  <si>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</si>
  <si>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</si>
  <si>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</si>
  <si>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</si>
  <si>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</si>
  <si>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</si>
  <si>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</si>
  <si>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</si>
  <si>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</si>
  <si>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</si>
  <si>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</si>
  <si>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</si>
  <si>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</si>
  <si>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</si>
  <si>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</si>
  <si>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</si>
  <si>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</si>
  <si>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</si>
  <si>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</si>
  <si>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</si>
  <si>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</si>
  <si>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</si>
  <si>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</si>
  <si>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</si>
  <si>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</si>
  <si>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</si>
  <si>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</si>
  <si>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</si>
  <si>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</si>
  <si>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</si>
  <si>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</si>
  <si>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</si>
  <si>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</si>
  <si>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</si>
  <si>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</si>
  <si>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</si>
  <si>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</si>
  <si>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</si>
  <si>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</si>
  <si>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</si>
  <si>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</si>
  <si>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</si>
  <si>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</si>
  <si>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</si>
  <si>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</si>
  <si>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</si>
  <si>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</si>
  <si>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</si>
  <si>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</si>
  <si>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</si>
  <si>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</si>
  <si>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</si>
  <si>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</si>
  <si>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</si>
  <si>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</si>
  <si>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</si>
  <si>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</si>
  <si>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</si>
  <si>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</si>
  <si>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</si>
  <si>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</si>
  <si>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</si>
  <si>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</si>
  <si>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</si>
  <si>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</si>
  <si>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</si>
  <si>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</si>
  <si>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</si>
  <si>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</si>
  <si>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</si>
  <si>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</si>
  <si>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</si>
  <si>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</si>
  <si>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</si>
  <si>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</si>
  <si>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</si>
  <si>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</si>
  <si>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</si>
  <si>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</si>
  <si>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</si>
  <si>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</si>
  <si>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</si>
  <si>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</si>
  <si>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</si>
  <si>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</si>
  <si>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</si>
  <si>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</si>
  <si>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</si>
  <si>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</si>
  <si>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</si>
  <si>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</si>
  <si>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</si>
  <si>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</si>
  <si>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</si>
  <si>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</si>
  <si>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</si>
  <si>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</si>
  <si>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</si>
  <si>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</si>
  <si>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</si>
  <si>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</si>
  <si>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</si>
  <si>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</si>
  <si>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</si>
  <si>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</si>
  <si>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</si>
  <si>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</si>
  <si>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</si>
  <si>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</si>
  <si>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</si>
  <si>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</si>
  <si>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</si>
  <si>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</si>
  <si>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</si>
  <si>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</si>
  <si>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</si>
  <si>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</si>
  <si>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</si>
  <si>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</si>
  <si>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</si>
  <si>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</si>
  <si>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</si>
  <si>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</si>
  <si>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</si>
  <si>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</si>
  <si>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</si>
  <si>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</si>
  <si>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</si>
  <si>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</si>
  <si>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</si>
  <si>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</si>
  <si>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</si>
  <si>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</si>
  <si>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</si>
  <si>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</si>
  <si>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</si>
  <si>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</si>
  <si>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</si>
  <si>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</si>
  <si>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</si>
  <si>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</si>
  <si>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</si>
  <si>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</si>
  <si>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</si>
  <si>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</si>
  <si>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</si>
  <si>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</si>
  <si>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</si>
  <si>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</si>
  <si>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</si>
  <si>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</si>
  <si>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</si>
  <si>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</si>
  <si>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</si>
  <si>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</si>
  <si>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</si>
  <si>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</si>
  <si>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</si>
  <si>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</si>
  <si>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</si>
  <si>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</si>
  <si>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</si>
  <si>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</si>
  <si>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</si>
  <si>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</si>
  <si>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</si>
  <si>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</si>
  <si>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</si>
  <si>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</si>
  <si>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</si>
  <si>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</si>
  <si>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</si>
  <si>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</si>
  <si>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</si>
  <si>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</si>
  <si>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</si>
  <si>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</si>
  <si>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</si>
  <si>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</si>
  <si>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</si>
  <si>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</si>
  <si>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</si>
  <si>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</si>
  <si>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</si>
  <si>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</si>
  <si>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</si>
  <si>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</si>
  <si>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</si>
  <si>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</si>
  <si>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</si>
  <si>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</si>
  <si>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</si>
  <si>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</si>
  <si>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</si>
  <si>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</si>
  <si>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</si>
  <si>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</si>
  <si>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</si>
  <si>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</si>
  <si>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</si>
  <si>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</si>
  <si>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</si>
  <si>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</si>
  <si>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</si>
  <si>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</si>
  <si>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</si>
  <si>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</si>
  <si>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</si>
  <si>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</si>
  <si>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</si>
  <si>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</si>
  <si>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</si>
  <si>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</si>
  <si>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</si>
  <si>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</si>
  <si>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</si>
  <si>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</si>
  <si>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</si>
  <si>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</si>
  <si>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</si>
  <si>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</si>
  <si>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</si>
  <si>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</si>
  <si>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</si>
  <si>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</si>
  <si>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</si>
  <si>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</si>
  <si>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</si>
  <si>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</si>
  <si>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</si>
  <si>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</si>
  <si>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</si>
  <si>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</si>
  <si>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</si>
  <si>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</si>
  <si>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</si>
  <si>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</si>
  <si>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</si>
  <si>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</si>
  <si>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</si>
  <si>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</si>
  <si>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</si>
  <si>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</si>
  <si>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</si>
  <si>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</si>
  <si>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</si>
  <si>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</si>
  <si>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</si>
  <si>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</si>
  <si>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</si>
  <si>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</si>
  <si>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</si>
  <si>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</si>
  <si>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</si>
  <si>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</si>
  <si>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</si>
  <si>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</si>
  <si>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</si>
  <si>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</si>
  <si>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</si>
  <si>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</si>
  <si>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</si>
  <si>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</si>
  <si>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</si>
  <si>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</si>
  <si>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</si>
  <si>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</si>
  <si>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</si>
  <si>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</si>
  <si>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</si>
  <si>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</si>
  <si>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</si>
  <si>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</si>
  <si>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</si>
  <si>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</si>
  <si>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</si>
  <si>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</si>
  <si>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</si>
  <si>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</si>
  <si>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</si>
  <si>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</si>
  <si>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</si>
  <si>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</si>
  <si>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</si>
  <si>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</si>
  <si>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</si>
  <si>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</si>
  <si>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</si>
  <si>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</si>
  <si>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</si>
  <si>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</si>
  <si>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</si>
  <si>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</si>
  <si>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</si>
  <si>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</si>
  <si>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</si>
  <si>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</si>
  <si>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</si>
  <si>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</si>
  <si>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</si>
  <si>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</si>
  <si>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</si>
  <si>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</si>
  <si>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</si>
  <si>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</si>
  <si>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</si>
  <si>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</si>
  <si>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</si>
  <si>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</si>
  <si>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</si>
  <si>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</si>
  <si>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</si>
  <si>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</si>
  <si>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</si>
  <si>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</si>
  <si>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</si>
  <si>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</si>
  <si>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</si>
  <si>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</si>
  <si>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</si>
  <si>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</si>
  <si>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</si>
  <si>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</si>
  <si>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</si>
  <si>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</si>
  <si>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</si>
  <si>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</si>
  <si>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</si>
  <si>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</si>
  <si>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</si>
  <si>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</si>
  <si>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</si>
  <si>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</si>
  <si>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</si>
  <si>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</si>
  <si>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</si>
  <si>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</si>
  <si>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</si>
  <si>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</si>
  <si>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</si>
  <si>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</si>
  <si>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</si>
  <si>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</si>
  <si>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</si>
  <si>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</si>
  <si>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</si>
  <si>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</si>
  <si>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</si>
  <si>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</si>
  <si>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</si>
  <si>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</si>
  <si>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</si>
  <si>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</si>
  <si>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</si>
  <si>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</si>
  <si>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</si>
  <si>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</si>
  <si>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</si>
  <si>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</si>
  <si>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</si>
  <si>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</si>
  <si>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</si>
  <si>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</si>
  <si>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</si>
  <si>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</si>
  <si>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</si>
  <si>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</si>
  <si>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</si>
  <si>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</si>
  <si>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</si>
  <si>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</si>
  <si>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</si>
  <si>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</si>
  <si>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</si>
  <si>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</si>
  <si>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</si>
  <si>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</si>
  <si>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</si>
  <si>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</si>
  <si>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</si>
  <si>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</si>
  <si>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</si>
  <si>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</si>
  <si>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</si>
  <si>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</si>
  <si>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</si>
  <si>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</si>
  <si>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</si>
  <si>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</si>
  <si>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</si>
  <si>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</si>
  <si>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</si>
  <si>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</si>
  <si>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</si>
  <si>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</si>
  <si>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</si>
  <si>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</si>
  <si>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</si>
  <si>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</si>
  <si>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</si>
  <si>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</si>
  <si>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</si>
  <si>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</si>
  <si>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</si>
  <si>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</si>
  <si>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</si>
  <si>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</si>
  <si>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</si>
  <si>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</si>
  <si>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</si>
  <si>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</si>
  <si>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</si>
  <si>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</si>
  <si>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</si>
  <si>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</si>
  <si>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</si>
  <si>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</si>
  <si>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</si>
  <si>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</si>
  <si>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</si>
  <si>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</si>
  <si>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</si>
  <si>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</si>
  <si>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</si>
  <si>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</si>
  <si>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</si>
  <si>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</si>
  <si>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</si>
  <si>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</si>
  <si>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</si>
  <si>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</si>
  <si>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</si>
  <si>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</si>
  <si>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</si>
  <si>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</si>
  <si>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</si>
  <si>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</si>
  <si>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</si>
  <si>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</si>
  <si>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</si>
  <si>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</si>
  <si>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</si>
  <si>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</si>
  <si>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</si>
  <si>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</si>
  <si>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</si>
  <si>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</si>
  <si>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</si>
  <si>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</si>
  <si>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</si>
  <si>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</si>
  <si>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</si>
  <si>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</si>
  <si>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</si>
  <si>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</si>
  <si>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</si>
  <si>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</si>
  <si>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</si>
  <si>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</si>
  <si>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</si>
  <si>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</si>
  <si>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</si>
  <si>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</si>
  <si>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</si>
  <si>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</si>
  <si>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</si>
  <si>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</si>
  <si>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</si>
  <si>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</si>
  <si>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</si>
  <si>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</si>
  <si>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</si>
  <si>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</si>
  <si>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</si>
  <si>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</si>
  <si>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</si>
  <si>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</si>
  <si>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</si>
  <si>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</si>
  <si>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</si>
  <si>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</si>
  <si>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</si>
  <si>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</si>
  <si>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</si>
  <si>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</si>
  <si>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</si>
  <si>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</si>
  <si>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</si>
  <si>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</si>
  <si>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</si>
  <si>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</si>
  <si>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</si>
  <si>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</si>
  <si>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</si>
  <si>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</si>
  <si>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</si>
  <si>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</si>
  <si>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</si>
  <si>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</si>
  <si>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</si>
  <si>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</si>
  <si>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</si>
  <si>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</si>
  <si>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</si>
  <si>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</si>
  <si>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</si>
  <si>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</si>
  <si>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</si>
  <si>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</si>
  <si>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</si>
  <si>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</si>
  <si>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</si>
  <si>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</si>
  <si>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</si>
  <si>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</si>
  <si>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</si>
  <si>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</si>
  <si>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</si>
  <si>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</si>
  <si>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</si>
  <si>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</si>
  <si>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</si>
  <si>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</si>
  <si>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</si>
  <si>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</si>
  <si>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</si>
  <si>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</si>
  <si>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</si>
  <si>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</si>
  <si>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</si>
  <si>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</si>
  <si>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</si>
  <si>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</si>
  <si>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</si>
  <si>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</si>
  <si>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</si>
  <si>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</si>
  <si>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</si>
  <si>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</si>
  <si>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</si>
  <si>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</si>
  <si>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</si>
  <si>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</si>
  <si>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</si>
  <si>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</si>
  <si>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</si>
  <si>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</si>
  <si>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</si>
  <si>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</si>
  <si>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</si>
  <si>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</si>
  <si>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</si>
  <si>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</si>
  <si>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</si>
  <si>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</si>
  <si>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</si>
  <si>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</si>
  <si>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</si>
  <si>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</si>
  <si>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</si>
  <si>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</si>
  <si>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</si>
  <si>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</si>
  <si>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</si>
  <si>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</si>
  <si>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</si>
  <si>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</si>
  <si>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</si>
  <si>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</si>
  <si>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</si>
  <si>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</si>
  <si>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</si>
  <si>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</si>
  <si>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</si>
  <si>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</si>
  <si>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</si>
  <si>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</si>
  <si>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</si>
  <si>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</si>
  <si>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</si>
  <si>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</si>
  <si>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</si>
  <si>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</si>
  <si>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</si>
  <si>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</si>
  <si>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</si>
  <si>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</si>
  <si>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</si>
  <si>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</si>
  <si>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</si>
  <si>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</si>
  <si>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</si>
  <si>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</si>
  <si>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</si>
  <si>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</si>
  <si>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</si>
  <si>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</si>
  <si>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</si>
  <si>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</si>
  <si>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</si>
  <si>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</si>
  <si>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</si>
  <si>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</si>
  <si>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</si>
  <si>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</si>
  <si>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</si>
  <si>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</si>
  <si>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</si>
  <si>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</si>
  <si>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</si>
  <si>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</si>
  <si>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</si>
  <si>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</si>
  <si>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</si>
  <si>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</si>
  <si>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</si>
  <si>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</si>
  <si>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</si>
  <si>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</si>
  <si>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</si>
  <si>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</si>
  <si>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</si>
  <si>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</si>
  <si>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</si>
  <si>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</si>
  <si>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</si>
  <si>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</si>
  <si>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</si>
  <si>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</si>
  <si>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</si>
  <si>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</si>
  <si>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</si>
  <si>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</si>
  <si>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</si>
  <si>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</si>
  <si>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</si>
  <si>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</si>
  <si>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</si>
  <si>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</si>
  <si>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</si>
  <si>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</si>
  <si>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</si>
  <si>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</si>
  <si>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</si>
  <si>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</si>
  <si>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</si>
  <si>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</si>
  <si>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</si>
  <si>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</si>
  <si>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</si>
  <si>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</si>
  <si>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</si>
  <si>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</si>
  <si>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</si>
  <si>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</si>
  <si>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</si>
  <si>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</si>
  <si>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</si>
  <si>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</si>
  <si>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</si>
  <si>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</si>
  <si>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</si>
  <si>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</si>
  <si>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</si>
  <si>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</si>
  <si>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</si>
  <si>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</si>
  <si>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</si>
  <si>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</si>
  <si>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</si>
  <si>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</si>
  <si>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</si>
  <si>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</si>
  <si>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</si>
  <si>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</si>
  <si>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</si>
  <si>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</si>
  <si>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</si>
  <si>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</si>
  <si>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</si>
  <si>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</si>
  <si>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</si>
  <si>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</si>
  <si>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</si>
  <si>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</si>
  <si>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</si>
  <si>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</si>
  <si>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</si>
  <si>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</si>
  <si>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</si>
  <si>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</si>
  <si>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</si>
  <si>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</si>
  <si>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</si>
  <si>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</si>
  <si>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</si>
  <si>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</si>
  <si>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</si>
  <si>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</si>
  <si>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</si>
  <si>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</si>
  <si>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</si>
  <si>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</si>
  <si>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</si>
  <si>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</si>
  <si>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</si>
  <si>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</si>
  <si>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</si>
  <si>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</si>
  <si>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</si>
  <si>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</si>
  <si>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</si>
  <si>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</si>
  <si>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</si>
  <si>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</si>
  <si>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</si>
  <si>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</si>
  <si>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</si>
  <si>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</si>
  <si>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</si>
  <si>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</si>
  <si>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</si>
  <si>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</si>
  <si>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</si>
  <si>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</si>
  <si>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</si>
  <si>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</si>
  <si>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</si>
  <si>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</si>
  <si>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</si>
  <si>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</si>
  <si>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</si>
  <si>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</si>
  <si>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</si>
  <si>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</si>
  <si>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</si>
  <si>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</si>
  <si>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</si>
  <si>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</si>
  <si>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</si>
  <si>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</si>
  <si>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</si>
  <si>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</si>
  <si>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</si>
  <si>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</si>
  <si>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</si>
  <si>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</si>
  <si>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</si>
  <si>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</si>
  <si>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</si>
  <si>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</si>
  <si>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</si>
  <si>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</si>
  <si>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</si>
  <si>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</si>
  <si>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</si>
  <si>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</si>
  <si>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</si>
  <si>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</si>
  <si>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</si>
  <si>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</si>
  <si>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</si>
  <si>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</si>
  <si>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</si>
  <si>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</si>
  <si>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</si>
  <si>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</si>
  <si>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</si>
  <si>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</si>
  <si>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</si>
  <si>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</si>
  <si>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</si>
  <si>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</si>
  <si>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</si>
  <si>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</si>
  <si>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</si>
  <si>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</si>
  <si>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</si>
  <si>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</si>
  <si>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</si>
  <si>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</si>
  <si>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</si>
  <si>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</si>
  <si>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</si>
  <si>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</si>
  <si>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</si>
  <si>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</si>
  <si>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</si>
  <si>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</si>
  <si>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</si>
  <si>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</si>
  <si>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</si>
  <si>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</si>
  <si>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</si>
  <si>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</si>
  <si>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</si>
  <si>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</si>
  <si>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</si>
  <si>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</si>
  <si>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</si>
  <si>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</si>
  <si>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</si>
  <si>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</si>
  <si>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</si>
  <si>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</si>
  <si>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</si>
  <si>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</si>
  <si>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</si>
  <si>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</si>
  <si>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</si>
  <si>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</si>
  <si>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</si>
  <si>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</si>
  <si>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</si>
  <si>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</si>
  <si>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</si>
  <si>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</si>
  <si>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</si>
  <si>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</si>
  <si>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</si>
  <si>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</si>
  <si>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</si>
  <si>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</si>
  <si>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</si>
  <si>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</si>
  <si>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</si>
  <si>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</si>
  <si>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</si>
  <si>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</si>
  <si>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</si>
  <si>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</si>
  <si>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</si>
  <si>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</si>
  <si>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</si>
  <si>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</si>
  <si>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</si>
  <si>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</si>
  <si>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</si>
  <si>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</si>
  <si>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</si>
  <si>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</si>
  <si>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</si>
  <si>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</si>
  <si>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</si>
  <si>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</si>
  <si>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</si>
  <si>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</si>
  <si>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</si>
  <si>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</si>
  <si>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</si>
  <si>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</si>
  <si>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</si>
  <si>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</si>
  <si>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</si>
  <si>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</si>
  <si>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</si>
  <si>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</si>
  <si>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</si>
  <si>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</si>
  <si>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</si>
  <si>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</si>
  <si>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</si>
  <si>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</si>
  <si>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</si>
  <si>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</si>
  <si>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</si>
  <si>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</si>
  <si>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</si>
  <si>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</si>
  <si>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</si>
  <si>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</si>
  <si>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</si>
  <si>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</si>
  <si>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</si>
  <si>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</si>
  <si>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</si>
  <si>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</si>
  <si>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</si>
  <si>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</si>
  <si>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</si>
  <si>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</si>
  <si>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</si>
  <si>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</si>
  <si>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</si>
  <si>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</si>
  <si>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</si>
  <si>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</si>
  <si>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</si>
  <si>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</si>
  <si>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</si>
  <si>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</si>
  <si>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</si>
  <si>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</si>
  <si>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</si>
  <si>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</si>
  <si>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</si>
  <si>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</si>
  <si>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</si>
  <si>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</si>
  <si>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</si>
  <si>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</si>
  <si>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</si>
  <si>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</si>
  <si>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</si>
  <si>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</si>
  <si>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</si>
  <si>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</si>
  <si>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</si>
  <si>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</si>
  <si>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</si>
  <si>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</si>
  <si>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</si>
  <si>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</si>
  <si>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</si>
  <si>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</si>
  <si>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</si>
  <si>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</si>
  <si>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</si>
  <si>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</si>
  <si>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</si>
  <si>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</si>
  <si>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</si>
  <si>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</si>
  <si>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</si>
  <si>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</si>
  <si>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</si>
  <si>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</si>
  <si>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</si>
  <si>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</si>
  <si>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</si>
  <si>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</si>
  <si>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</si>
  <si>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</si>
  <si>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</si>
  <si>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</si>
  <si>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</si>
  <si>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</si>
  <si>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</si>
  <si>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</si>
  <si>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</si>
  <si>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</si>
  <si>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</si>
  <si>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</si>
  <si>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</si>
  <si>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</si>
  <si>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</si>
  <si>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</si>
  <si>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</si>
  <si>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</si>
  <si>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</si>
  <si>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</si>
  <si>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</si>
  <si>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</si>
  <si>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</si>
  <si>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</si>
  <si>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</si>
  <si>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</si>
  <si>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</si>
  <si>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</si>
  <si>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</si>
  <si>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</si>
  <si>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</si>
  <si>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</si>
  <si>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</si>
  <si>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</si>
  <si>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</si>
  <si>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</si>
  <si>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</si>
  <si>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</si>
  <si>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</si>
  <si>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</si>
  <si>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</si>
  <si>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</si>
  <si>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</si>
  <si>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</si>
  <si>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</si>
  <si>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</si>
  <si>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</si>
  <si>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</si>
  <si>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</si>
  <si>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</si>
  <si>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</si>
  <si>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</si>
  <si>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</si>
  <si>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</si>
  <si>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</si>
  <si>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</si>
  <si>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</si>
  <si>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</si>
  <si>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</si>
  <si>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</si>
  <si>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</si>
  <si>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</si>
  <si>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</si>
  <si>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</si>
  <si>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</si>
  <si>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</si>
  <si>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</si>
  <si>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</si>
  <si>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</si>
  <si>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</si>
  <si>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</si>
  <si>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</si>
  <si>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</si>
  <si>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</si>
  <si>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</si>
  <si>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</si>
  <si>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</si>
  <si>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</si>
  <si>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</si>
  <si>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〇</t>
  </si>
  <si>
    <t>医療法人</t>
  </si>
  <si>
    <t>複数の診療科で活用</t>
  </si>
  <si>
    <t>看護必要度Ⅰ</t>
    <phoneticPr fontId="3"/>
  </si>
  <si>
    <t>一般病棟1</t>
  </si>
  <si>
    <t>急性期機能</t>
  </si>
  <si>
    <t>赤羽岩渕病院</t>
    <rPh sb="0" eb="2">
      <t>アカバネ</t>
    </rPh>
    <rPh sb="2" eb="4">
      <t>イワブチ</t>
    </rPh>
    <rPh sb="4" eb="6">
      <t>ビョウイン</t>
    </rPh>
    <phoneticPr fontId="3"/>
  </si>
  <si>
    <t>〒114-0045 北区赤羽2丁目64番</t>
    <rPh sb="12" eb="14">
      <t>アカバネ</t>
    </rPh>
    <rPh sb="15" eb="17">
      <t>チョウメ</t>
    </rPh>
    <rPh sb="19" eb="20">
      <t>バン</t>
    </rPh>
    <phoneticPr fontId="3"/>
  </si>
  <si>
    <t>診療時間やアクセス方法等の情報はこちら</t>
    <phoneticPr fontId="3"/>
  </si>
  <si>
    <t>ＤＰＣ標準病院群</t>
    <rPh sb="3" eb="5">
      <t>ヒョウジュン</t>
    </rPh>
    <rPh sb="7" eb="8">
      <t>グン</t>
    </rPh>
    <phoneticPr fontId="3"/>
  </si>
  <si>
    <t>有</t>
    <rPh sb="0" eb="1">
      <t>アリ</t>
    </rPh>
    <phoneticPr fontId="3"/>
  </si>
  <si>
    <t>内科</t>
    <phoneticPr fontId="3"/>
  </si>
  <si>
    <t>整形外科</t>
    <rPh sb="0" eb="2">
      <t>セイケイ</t>
    </rPh>
    <rPh sb="2" eb="4">
      <t>ゲカ</t>
    </rPh>
    <phoneticPr fontId="3"/>
  </si>
  <si>
    <t>神経内科</t>
    <rPh sb="0" eb="2">
      <t>シンケイ</t>
    </rPh>
    <rPh sb="2" eb="4">
      <t>ナイカ</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</si>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</sst>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ukujukaigr.or.jp/akabaneiwabuchi/"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610" zoomScale="70" zoomScaleNormal="100" zoomScaleSheetLayoutView="70" workbookViewId="0">
      <selection activeCell="L153" sqref="L153"/>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1043</v>
      </c>
      <c r="C2" s="238"/>
      <c r="D2" s="238"/>
      <c r="E2" s="238"/>
      <c r="F2" s="238"/>
      <c r="G2" s="238"/>
      <c r="H2" s="9"/>
      <c r="M2" s="8"/>
      <c r="N2" s="8"/>
      <c r="O2" s="8"/>
      <c r="P2" s="8"/>
      <c r="Q2" s="8"/>
      <c r="R2" s="8"/>
      <c r="S2" s="8"/>
      <c r="T2" s="8"/>
      <c r="U2" s="8"/>
      <c r="V2" s="8"/>
    </row>
    <row r="3" spans="1:22">
      <c r="A3" s="243"/>
      <c r="B3" s="273" t="s">
        <v>1044</v>
      </c>
      <c r="C3" s="239"/>
      <c r="D3" s="239"/>
      <c r="E3" s="239"/>
      <c r="F3" s="239"/>
      <c r="G3" s="239"/>
      <c r="H3" s="14"/>
      <c r="I3" s="14"/>
      <c r="M3" s="8"/>
      <c r="N3" s="8"/>
      <c r="O3" s="8"/>
      <c r="P3" s="8"/>
      <c r="Q3" s="8"/>
      <c r="R3" s="8"/>
      <c r="S3" s="8"/>
      <c r="T3" s="8"/>
      <c r="U3" s="8"/>
      <c r="V3" s="8"/>
    </row>
    <row r="4" spans="1:22">
      <c r="A4" s="243"/>
      <c r="B4" s="422" t="s">
        <v>1045</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1041</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1037</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1041</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1037</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1041</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1041</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1037</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1041</v>
      </c>
    </row>
    <row r="90" spans="1:22" s="21" customFormat="1">
      <c r="A90" s="243"/>
      <c r="B90" s="1"/>
      <c r="C90" s="3"/>
      <c r="D90" s="3"/>
      <c r="E90" s="3"/>
      <c r="F90" s="3"/>
      <c r="G90" s="3"/>
      <c r="H90" s="286"/>
      <c r="I90" s="67" t="s">
        <v>36</v>
      </c>
      <c r="J90" s="68"/>
      <c r="K90" s="69"/>
      <c r="L90" s="262" t="s">
        <v>1042</v>
      </c>
    </row>
    <row r="91" spans="1:22" s="21" customFormat="1" ht="54" customHeight="1">
      <c r="A91" s="244" t="s">
        <v>609</v>
      </c>
      <c r="B91" s="1"/>
      <c r="C91" s="319" t="s">
        <v>37</v>
      </c>
      <c r="D91" s="320"/>
      <c r="E91" s="320"/>
      <c r="F91" s="320"/>
      <c r="G91" s="320"/>
      <c r="H91" s="321"/>
      <c r="I91" s="293" t="s">
        <v>38</v>
      </c>
      <c r="J91" s="260" t="s">
        <v>1038</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1041</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1042</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46</v>
      </c>
      <c r="K99" s="237" t="str">
        <f>IF(OR(COUNTIF(L99:L99,"未確認")&gt;0,COUNTIF(L99:L99,"~*")&gt;0),"※","")</f>
        <v/>
      </c>
      <c r="L99" s="258">
        <v>46</v>
      </c>
    </row>
    <row r="100" spans="1:22" s="83" customFormat="1" ht="34.5" customHeight="1">
      <c r="A100" s="244" t="s">
        <v>611</v>
      </c>
      <c r="B100" s="84"/>
      <c r="C100" s="395"/>
      <c r="D100" s="396"/>
      <c r="E100" s="408"/>
      <c r="F100" s="409"/>
      <c r="G100" s="414" t="s">
        <v>44</v>
      </c>
      <c r="H100" s="416"/>
      <c r="I100" s="419"/>
      <c r="J100" s="256">
        <f t="shared" si="0"/>
        <v>4</v>
      </c>
      <c r="K100" s="237" t="str">
        <f>IF(OR(COUNTIF(L100:L100,"未確認")&gt;0,COUNTIF(L100:L100,"~*")&gt;0),"※","")</f>
        <v/>
      </c>
      <c r="L100" s="258">
        <v>4</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50</v>
      </c>
      <c r="K102" s="237" t="str">
        <f t="shared" ref="K102:K111" si="1">IF(OR(COUNTIF(L101:L101,"未確認")&gt;0,COUNTIF(L101:L101,"~*")&gt;0),"※","")</f>
        <v/>
      </c>
      <c r="L102" s="258">
        <v>50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1041</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1042</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1039</v>
      </c>
    </row>
    <row r="121" spans="1:22" s="83" customFormat="1" ht="40.5" customHeight="1">
      <c r="A121" s="244" t="s">
        <v>618</v>
      </c>
      <c r="B121" s="1"/>
      <c r="C121" s="294"/>
      <c r="D121" s="296"/>
      <c r="E121" s="333" t="s">
        <v>53</v>
      </c>
      <c r="F121" s="334"/>
      <c r="G121" s="334"/>
      <c r="H121" s="335"/>
      <c r="I121" s="353"/>
      <c r="J121" s="101"/>
      <c r="K121" s="102"/>
      <c r="L121" s="98" t="s">
        <v>1048</v>
      </c>
    </row>
    <row r="122" spans="1:22" s="83" customFormat="1" ht="40.5" customHeight="1">
      <c r="A122" s="244" t="s">
        <v>619</v>
      </c>
      <c r="B122" s="1"/>
      <c r="C122" s="294"/>
      <c r="D122" s="296"/>
      <c r="E122" s="395"/>
      <c r="F122" s="417"/>
      <c r="G122" s="417"/>
      <c r="H122" s="396"/>
      <c r="I122" s="353"/>
      <c r="J122" s="101"/>
      <c r="K122" s="102"/>
      <c r="L122" s="98" t="s">
        <v>1049</v>
      </c>
    </row>
    <row r="123" spans="1:22" s="83" customFormat="1" ht="40.5" customHeight="1">
      <c r="A123" s="244" t="s">
        <v>620</v>
      </c>
      <c r="B123" s="1"/>
      <c r="C123" s="288"/>
      <c r="D123" s="289"/>
      <c r="E123" s="376"/>
      <c r="F123" s="377"/>
      <c r="G123" s="377"/>
      <c r="H123" s="378"/>
      <c r="I123" s="340"/>
      <c r="J123" s="105"/>
      <c r="K123" s="106"/>
      <c r="L123" s="98" t="s">
        <v>1050</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1041</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1042</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46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4</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1041</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1042</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18</v>
      </c>
      <c r="K152" s="264" t="str">
        <f t="shared" si="3"/>
        <v/>
      </c>
      <c r="L152" s="117">
        <v>18</v>
      </c>
    </row>
    <row r="153" spans="1:12" s="118" customFormat="1" ht="34.5" customHeight="1">
      <c r="A153" s="246" t="s">
        <v>655</v>
      </c>
      <c r="B153" s="115"/>
      <c r="C153" s="316" t="s">
        <v>563</v>
      </c>
      <c r="D153" s="317"/>
      <c r="E153" s="317"/>
      <c r="F153" s="317"/>
      <c r="G153" s="317"/>
      <c r="H153" s="318"/>
      <c r="I153" s="412"/>
      <c r="J153" s="263">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46</v>
      </c>
      <c r="K204" s="264" t="str">
        <f t="shared" si="5"/>
        <v/>
      </c>
      <c r="L204" s="117">
        <v>46</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2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1041</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1042</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1041</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1042</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1041</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1042</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1041</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1042</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1047</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1041</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1042</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8</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4.9000000000000004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v>28</v>
      </c>
      <c r="K269" s="81" t="str">
        <f t="shared" si="8"/>
        <v/>
      </c>
      <c r="L269" s="147">
        <v>14</v>
      </c>
    </row>
    <row r="270" spans="1:22" s="83" customFormat="1" ht="34.5" customHeight="1">
      <c r="A270" s="249" t="s">
        <v>725</v>
      </c>
      <c r="B270" s="120"/>
      <c r="C270" s="370"/>
      <c r="D270" s="370"/>
      <c r="E270" s="370"/>
      <c r="F270" s="370"/>
      <c r="G270" s="370" t="s">
        <v>148</v>
      </c>
      <c r="H270" s="370"/>
      <c r="I270" s="403"/>
      <c r="J270" s="266">
        <v>4.9000000000000004</v>
      </c>
      <c r="K270" s="81" t="str">
        <f t="shared" si="8"/>
        <v/>
      </c>
      <c r="L270" s="148">
        <v>4.0999999999999996</v>
      </c>
    </row>
    <row r="271" spans="1:22" s="83" customFormat="1" ht="34.5" customHeight="1">
      <c r="A271" s="249" t="s">
        <v>726</v>
      </c>
      <c r="B271" s="120"/>
      <c r="C271" s="370" t="s">
        <v>151</v>
      </c>
      <c r="D271" s="371"/>
      <c r="E271" s="371"/>
      <c r="F271" s="371"/>
      <c r="G271" s="370" t="s">
        <v>146</v>
      </c>
      <c r="H271" s="370"/>
      <c r="I271" s="403"/>
      <c r="J271" s="266">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ref="J272:J282" si="9">IF(SUM(L272:L272)=0,IF(COUNTIF(L272:L272,"未確認")&gt;0,"未確認",IF(COUNTIF(L272:L272,"~*")&gt;0,"*",SUM(L272:L272))),SUM(L272:L272))</f>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v>5</v>
      </c>
      <c r="K273" s="81" t="str">
        <f t="shared" si="8"/>
        <v/>
      </c>
      <c r="L273" s="147">
        <v>5</v>
      </c>
    </row>
    <row r="274" spans="1:12" s="83" customFormat="1" ht="34.5" customHeight="1">
      <c r="A274" s="249" t="s">
        <v>727</v>
      </c>
      <c r="B274" s="120"/>
      <c r="C274" s="371"/>
      <c r="D274" s="371"/>
      <c r="E274" s="371"/>
      <c r="F274" s="371"/>
      <c r="G274" s="370" t="s">
        <v>148</v>
      </c>
      <c r="H274" s="370"/>
      <c r="I274" s="403"/>
      <c r="J274" s="266">
        <v>1.8</v>
      </c>
      <c r="K274" s="81" t="str">
        <f t="shared" si="8"/>
        <v/>
      </c>
      <c r="L274" s="148">
        <v>1.8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v>6</v>
      </c>
      <c r="K277" s="81" t="str">
        <f t="shared" si="8"/>
        <v/>
      </c>
      <c r="L277" s="147">
        <v>6</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v>2</v>
      </c>
      <c r="K283" s="81" t="str">
        <f t="shared" si="8"/>
        <v/>
      </c>
      <c r="L283" s="147">
        <v>2</v>
      </c>
    </row>
    <row r="284" spans="1:12" s="83" customFormat="1" ht="34.5" customHeight="1">
      <c r="A284" s="249" t="s">
        <v>732</v>
      </c>
      <c r="B284" s="84"/>
      <c r="C284" s="371"/>
      <c r="D284" s="371"/>
      <c r="E284" s="371"/>
      <c r="F284" s="371"/>
      <c r="G284" s="370" t="s">
        <v>148</v>
      </c>
      <c r="H284" s="370"/>
      <c r="I284" s="403"/>
      <c r="J284" s="266">
        <v>0.6</v>
      </c>
      <c r="K284" s="81" t="str">
        <f t="shared" si="8"/>
        <v/>
      </c>
      <c r="L284" s="148">
        <v>0.6</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v>2</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3</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6</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0.89</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1041</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1042</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1041</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1042</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1041</v>
      </c>
    </row>
    <row r="368" spans="1:22" s="118" customFormat="1" ht="20.25" customHeight="1">
      <c r="A368" s="243"/>
      <c r="B368" s="1"/>
      <c r="C368" s="3"/>
      <c r="D368" s="3"/>
      <c r="E368" s="3"/>
      <c r="F368" s="3"/>
      <c r="G368" s="3"/>
      <c r="H368" s="286"/>
      <c r="I368" s="67" t="s">
        <v>36</v>
      </c>
      <c r="J368" s="170"/>
      <c r="K368" s="79"/>
      <c r="L368" s="137" t="s">
        <v>1042</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1041</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1042</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v>527</v>
      </c>
      <c r="K392" s="81" t="str">
        <f t="shared" ref="K392:K397" si="10">IF(OR(COUNTIF(L392:L392,"未確認")&gt;0,COUNTIF(L392:L392,"~*")&gt;0),"※","")</f>
        <v/>
      </c>
      <c r="L392" s="147">
        <v>527</v>
      </c>
    </row>
    <row r="393" spans="1:22" s="83" customFormat="1" ht="34.5" customHeight="1">
      <c r="A393" s="249" t="s">
        <v>773</v>
      </c>
      <c r="B393" s="84"/>
      <c r="C393" s="369"/>
      <c r="D393" s="379"/>
      <c r="E393" s="319" t="s">
        <v>224</v>
      </c>
      <c r="F393" s="320"/>
      <c r="G393" s="320"/>
      <c r="H393" s="321"/>
      <c r="I393" s="342"/>
      <c r="J393" s="140">
        <f t="shared" ref="J393:J397" si="11">IF(SUM(L393:L393)=0,IF(COUNTIF(L393:L393,"未確認")&gt;0,"未確認",IF(COUNTIF(L393:L393,"~*")&gt;0,"*",SUM(L393:L393))),SUM(L393:L393))</f>
        <v>45</v>
      </c>
      <c r="K393" s="81" t="str">
        <f t="shared" si="10"/>
        <v/>
      </c>
      <c r="L393" s="147">
        <v>45</v>
      </c>
    </row>
    <row r="394" spans="1:22" s="83" customFormat="1" ht="34.5" customHeight="1">
      <c r="A394" s="250" t="s">
        <v>774</v>
      </c>
      <c r="B394" s="84"/>
      <c r="C394" s="369"/>
      <c r="D394" s="380"/>
      <c r="E394" s="319" t="s">
        <v>225</v>
      </c>
      <c r="F394" s="320"/>
      <c r="G394" s="320"/>
      <c r="H394" s="321"/>
      <c r="I394" s="342"/>
      <c r="J394" s="140">
        <f t="shared" si="11"/>
        <v>413</v>
      </c>
      <c r="K394" s="81" t="str">
        <f t="shared" si="10"/>
        <v/>
      </c>
      <c r="L394" s="147">
        <v>413</v>
      </c>
    </row>
    <row r="395" spans="1:22" s="83" customFormat="1" ht="34.5" customHeight="1">
      <c r="A395" s="250" t="s">
        <v>775</v>
      </c>
      <c r="B395" s="84"/>
      <c r="C395" s="369"/>
      <c r="D395" s="381"/>
      <c r="E395" s="319" t="s">
        <v>226</v>
      </c>
      <c r="F395" s="320"/>
      <c r="G395" s="320"/>
      <c r="H395" s="321"/>
      <c r="I395" s="342"/>
      <c r="J395" s="140">
        <f t="shared" si="11"/>
        <v>69</v>
      </c>
      <c r="K395" s="81" t="str">
        <f t="shared" si="10"/>
        <v/>
      </c>
      <c r="L395" s="147">
        <v>69</v>
      </c>
    </row>
    <row r="396" spans="1:22" s="83" customFormat="1" ht="34.5" customHeight="1">
      <c r="A396" s="250" t="s">
        <v>776</v>
      </c>
      <c r="B396" s="1"/>
      <c r="C396" s="369"/>
      <c r="D396" s="319" t="s">
        <v>227</v>
      </c>
      <c r="E396" s="320"/>
      <c r="F396" s="320"/>
      <c r="G396" s="320"/>
      <c r="H396" s="321"/>
      <c r="I396" s="342"/>
      <c r="J396" s="140">
        <f t="shared" si="11"/>
        <v>17636</v>
      </c>
      <c r="K396" s="81" t="str">
        <f t="shared" si="10"/>
        <v/>
      </c>
      <c r="L396" s="147">
        <v>17636</v>
      </c>
    </row>
    <row r="397" spans="1:22" s="83" customFormat="1" ht="34.5" customHeight="1">
      <c r="A397" s="250" t="s">
        <v>777</v>
      </c>
      <c r="B397" s="119"/>
      <c r="C397" s="369"/>
      <c r="D397" s="319" t="s">
        <v>228</v>
      </c>
      <c r="E397" s="320"/>
      <c r="F397" s="320"/>
      <c r="G397" s="320"/>
      <c r="H397" s="321"/>
      <c r="I397" s="343"/>
      <c r="J397" s="140">
        <f t="shared" si="11"/>
        <v>526</v>
      </c>
      <c r="K397" s="81" t="str">
        <f t="shared" si="10"/>
        <v/>
      </c>
      <c r="L397" s="147">
        <v>526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1041</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1042</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404</v>
      </c>
      <c r="K405" s="81" t="str">
        <f t="shared" ref="K405:K422" si="13">IF(OR(COUNTIF(L405:L405,"未確認")&gt;0,COUNTIF(L405:L405,"~*")&gt;0),"※","")</f>
        <v/>
      </c>
      <c r="L405" s="147">
        <v>404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65</v>
      </c>
      <c r="K407" s="81" t="str">
        <f t="shared" si="13"/>
        <v/>
      </c>
      <c r="L407" s="147">
        <v>65</v>
      </c>
    </row>
    <row r="408" spans="1:22" s="83" customFormat="1" ht="34.5" customHeight="1">
      <c r="A408" s="251" t="s">
        <v>781</v>
      </c>
      <c r="B408" s="119"/>
      <c r="C408" s="368"/>
      <c r="D408" s="368"/>
      <c r="E408" s="319" t="s">
        <v>236</v>
      </c>
      <c r="F408" s="320"/>
      <c r="G408" s="320"/>
      <c r="H408" s="321"/>
      <c r="I408" s="360"/>
      <c r="J408" s="140">
        <f t="shared" si="12"/>
        <v>310</v>
      </c>
      <c r="K408" s="81" t="str">
        <f t="shared" si="13"/>
        <v/>
      </c>
      <c r="L408" s="147">
        <v>310</v>
      </c>
    </row>
    <row r="409" spans="1:22" s="83" customFormat="1" ht="34.5" customHeight="1">
      <c r="A409" s="251" t="s">
        <v>782</v>
      </c>
      <c r="B409" s="119"/>
      <c r="C409" s="368"/>
      <c r="D409" s="368"/>
      <c r="E409" s="316" t="s">
        <v>989</v>
      </c>
      <c r="F409" s="317"/>
      <c r="G409" s="317"/>
      <c r="H409" s="318"/>
      <c r="I409" s="360"/>
      <c r="J409" s="140">
        <f t="shared" si="12"/>
        <v>29</v>
      </c>
      <c r="K409" s="81" t="str">
        <f t="shared" si="13"/>
        <v/>
      </c>
      <c r="L409" s="147">
        <v>29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470</v>
      </c>
      <c r="K413" s="81" t="str">
        <f t="shared" si="13"/>
        <v/>
      </c>
      <c r="L413" s="147">
        <v>470</v>
      </c>
    </row>
    <row r="414" spans="1:22" s="83" customFormat="1" ht="34.5" customHeight="1">
      <c r="A414" s="251" t="s">
        <v>787</v>
      </c>
      <c r="B414" s="119"/>
      <c r="C414" s="368"/>
      <c r="D414" s="374" t="s">
        <v>240</v>
      </c>
      <c r="E414" s="376" t="s">
        <v>241</v>
      </c>
      <c r="F414" s="377"/>
      <c r="G414" s="377"/>
      <c r="H414" s="378"/>
      <c r="I414" s="360"/>
      <c r="J414" s="140">
        <f t="shared" si="12"/>
        <v>60</v>
      </c>
      <c r="K414" s="81" t="str">
        <f t="shared" si="13"/>
        <v/>
      </c>
      <c r="L414" s="147">
        <v>60</v>
      </c>
    </row>
    <row r="415" spans="1:22" s="83" customFormat="1" ht="34.5" customHeight="1">
      <c r="A415" s="251" t="s">
        <v>788</v>
      </c>
      <c r="B415" s="119"/>
      <c r="C415" s="368"/>
      <c r="D415" s="368"/>
      <c r="E415" s="319" t="s">
        <v>242</v>
      </c>
      <c r="F415" s="320"/>
      <c r="G415" s="320"/>
      <c r="H415" s="321"/>
      <c r="I415" s="360"/>
      <c r="J415" s="140">
        <f t="shared" si="12"/>
        <v>227</v>
      </c>
      <c r="K415" s="81" t="str">
        <f t="shared" si="13"/>
        <v/>
      </c>
      <c r="L415" s="147">
        <v>227</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43</v>
      </c>
      <c r="K417" s="81" t="str">
        <f t="shared" si="13"/>
        <v/>
      </c>
      <c r="L417" s="147">
        <v>43</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107</v>
      </c>
      <c r="K420" s="81" t="str">
        <f t="shared" si="13"/>
        <v/>
      </c>
      <c r="L420" s="147">
        <v>107</v>
      </c>
    </row>
    <row r="421" spans="1:22" s="83" customFormat="1" ht="34.5" customHeight="1">
      <c r="A421" s="251" t="s">
        <v>794</v>
      </c>
      <c r="B421" s="119"/>
      <c r="C421" s="368"/>
      <c r="D421" s="368"/>
      <c r="E421" s="319" t="s">
        <v>247</v>
      </c>
      <c r="F421" s="320"/>
      <c r="G421" s="320"/>
      <c r="H421" s="321"/>
      <c r="I421" s="360"/>
      <c r="J421" s="140">
        <f t="shared" si="12"/>
        <v>33</v>
      </c>
      <c r="K421" s="81" t="str">
        <f t="shared" si="13"/>
        <v/>
      </c>
      <c r="L421" s="147">
        <v>33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1041</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1042</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410</v>
      </c>
      <c r="K430" s="193" t="str">
        <f>IF(OR(COUNTIF(L430:L430,"未確認")&gt;0,COUNTIF(L430:L430,"~*")&gt;0),"※","")</f>
        <v/>
      </c>
      <c r="L430" s="147">
        <v>410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33</v>
      </c>
      <c r="K431" s="193" t="str">
        <f>IF(OR(COUNTIF(L431:L431,"未確認")&gt;0,COUNTIF(L431:L431,"~*")&gt;0),"※","")</f>
        <v/>
      </c>
      <c r="L431" s="147">
        <v>33</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37</v>
      </c>
      <c r="K432" s="193" t="str">
        <f>IF(OR(COUNTIF(L432:L432,"未確認")&gt;0,COUNTIF(L432:L432,"~*")&gt;0),"※","")</f>
        <v/>
      </c>
      <c r="L432" s="147">
        <v>37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v>
      </c>
      <c r="K433" s="193" t="str">
        <f>IF(OR(COUNTIF(L433:L433,"未確認")&gt;0,COUNTIF(L433:L433,"~*")&gt;0),"※","")</f>
        <v/>
      </c>
      <c r="L433" s="147">
        <v>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333</v>
      </c>
      <c r="K434" s="193" t="str">
        <f>IF(OR(COUNTIF(L434:L434,"未確認")&gt;0,COUNTIF(L434:L434,"~*")&gt;0),"※","")</f>
        <v/>
      </c>
      <c r="L434" s="147">
        <v>333</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1041</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1042</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23</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13</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10</v>
      </c>
      <c r="K445" s="187" t="str">
        <f t="shared" si="14"/>
        <v/>
      </c>
      <c r="L445" s="269"/>
    </row>
    <row r="446" spans="1:22" s="83" customFormat="1" ht="34.5" customHeight="1">
      <c r="A446" s="251" t="s">
        <v>804</v>
      </c>
      <c r="B446" s="119"/>
      <c r="C446" s="357" t="s">
        <v>267</v>
      </c>
      <c r="D446" s="358"/>
      <c r="E446" s="358"/>
      <c r="F446" s="358"/>
      <c r="G446" s="358"/>
      <c r="H446" s="359"/>
      <c r="I446" s="326"/>
      <c r="J446" s="192">
        <v>35</v>
      </c>
      <c r="K446" s="187" t="str">
        <f t="shared" si="14"/>
        <v/>
      </c>
      <c r="L446" s="269"/>
    </row>
    <row r="447" spans="1:22" s="83" customFormat="1" ht="34.5" customHeight="1">
      <c r="A447" s="251" t="s">
        <v>805</v>
      </c>
      <c r="B447" s="119"/>
      <c r="C447" s="188"/>
      <c r="D447" s="196"/>
      <c r="E447" s="319" t="s">
        <v>268</v>
      </c>
      <c r="F447" s="320"/>
      <c r="G447" s="320"/>
      <c r="H447" s="321"/>
      <c r="I447" s="326"/>
      <c r="J447" s="192">
        <v>11</v>
      </c>
      <c r="K447" s="187" t="str">
        <f t="shared" si="14"/>
        <v/>
      </c>
      <c r="L447" s="269"/>
    </row>
    <row r="448" spans="1:22" s="83" customFormat="1" ht="34.5" customHeight="1">
      <c r="A448" s="251" t="s">
        <v>806</v>
      </c>
      <c r="B448" s="119"/>
      <c r="C448" s="190"/>
      <c r="D448" s="197"/>
      <c r="E448" s="319" t="s">
        <v>269</v>
      </c>
      <c r="F448" s="320"/>
      <c r="G448" s="320"/>
      <c r="H448" s="321"/>
      <c r="I448" s="327"/>
      <c r="J448" s="192">
        <v>24</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1041</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1042</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1051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1051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1041</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1042</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v>0</v>
      </c>
      <c r="K508" s="201"/>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1041</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1042</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1041</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1042</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1041</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1042</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1041</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1042</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1041</v>
      </c>
    </row>
    <row r="544" spans="1:22" s="1" customFormat="1" ht="20.25" customHeight="1">
      <c r="A544" s="243"/>
      <c r="C544" s="62"/>
      <c r="D544" s="3"/>
      <c r="E544" s="3"/>
      <c r="F544" s="3"/>
      <c r="G544" s="3"/>
      <c r="H544" s="286"/>
      <c r="I544" s="67" t="s">
        <v>36</v>
      </c>
      <c r="J544" s="68"/>
      <c r="K544" s="186"/>
      <c r="L544" s="70" t="s">
        <v>1042</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1040</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1041</v>
      </c>
    </row>
    <row r="589" spans="1:22" s="1" customFormat="1" ht="20.25" customHeight="1">
      <c r="A589" s="243"/>
      <c r="C589" s="62"/>
      <c r="D589" s="3"/>
      <c r="E589" s="3"/>
      <c r="F589" s="3"/>
      <c r="G589" s="3"/>
      <c r="H589" s="286"/>
      <c r="I589" s="67" t="s">
        <v>36</v>
      </c>
      <c r="J589" s="68"/>
      <c r="K589" s="186"/>
      <c r="L589" s="70" t="s">
        <v>1042</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3</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39</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1041</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1042</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1041</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1042</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1041</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1042</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v>5</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v>2</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1041</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1042</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1041</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1042</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1041</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1042</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1041</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1042</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00000000}"/>
    <hyperlink ref="J72:L72" location="病院!B500" display="・がん、脳卒中、心筋梗塞、分娩、精神医療への対応状況" xr:uid="{00000000-0004-0000-0000-000001000000}"/>
    <hyperlink ref="J73:L73" location="病院!B541" display="・重症患者への対応状況" xr:uid="{00000000-0004-0000-0000-000002000000}"/>
    <hyperlink ref="J74:L74" location="病院!B586" display="・救急医療の実施状況" xr:uid="{00000000-0004-0000-0000-000003000000}"/>
    <hyperlink ref="J75:L75" location="病院!B609" display="・急性期後の支援、在宅復帰の支援の状況" xr:uid="{00000000-0004-0000-0000-000004000000}"/>
    <hyperlink ref="J76:L76" location="病院!B627" display="・全身管理の状況" xr:uid="{00000000-0004-0000-0000-000005000000}"/>
    <hyperlink ref="J78:L78" location="病院!B679" display="・長期療養患者の受入状況" xr:uid="{00000000-0004-0000-0000-000006000000}"/>
    <hyperlink ref="J77:L77" location="病院!B642" display="・リハビリテーションの実施状況" xr:uid="{00000000-0004-0000-0000-000007000000}"/>
    <hyperlink ref="J79:L79" location="病院!B689" display="・重度の障害児等の受入状況" xr:uid="{00000000-0004-0000-0000-000008000000}"/>
    <hyperlink ref="J80:L80" location="病院!B702" display="・医科歯科の連携状況" xr:uid="{00000000-0004-0000-0000-000009000000}"/>
    <hyperlink ref="C71:G71" location="病院!B87" display="・設置主体" xr:uid="{00000000-0004-0000-0000-00000A000000}"/>
    <hyperlink ref="C72:G72" location="病院!B95" display="・病床の状況" xr:uid="{00000000-0004-0000-0000-00000B000000}"/>
    <hyperlink ref="C73:G73" location="病院!B116" display="・診療科" xr:uid="{00000000-0004-0000-0000-00000C000000}"/>
    <hyperlink ref="C74:G74" location="病院!B127" display="・入院基本料・特定入院料及び届出病床数" xr:uid="{00000000-0004-0000-0000-00000D000000}"/>
    <hyperlink ref="C75:G75" location="病院!B141" display="・算定する入院基本用・特定入院料等の状況" xr:uid="{00000000-0004-0000-0000-00000E000000}"/>
    <hyperlink ref="C76:G76" location="病院!B224" display="・DPC医療機関群の種類" xr:uid="{00000000-0004-0000-0000-00000F000000}"/>
    <hyperlink ref="C77:G77" location="病院!B232" display="・救急告示病院、二次救急医療施設、三次救急医療施設の告示・認定の有無" xr:uid="{00000000-0004-0000-0000-000010000000}"/>
    <hyperlink ref="C78:F78" location="病院!B242" display="・承認の有無" xr:uid="{00000000-0004-0000-0000-000011000000}"/>
    <hyperlink ref="C79:F79" location="病院!B251" display="・診療報酬の届出の有無" xr:uid="{00000000-0004-0000-0000-000012000000}"/>
    <hyperlink ref="C80:F80" location="病院!B261" display="・職員数の状況" xr:uid="{00000000-0004-0000-0000-000013000000}"/>
    <hyperlink ref="C81:F81" location="病院!B320" display="・退院調整部門の設置状況" xr:uid="{00000000-0004-0000-0000-000014000000}"/>
    <hyperlink ref="C82:F82" location="病院!B340" display="・医療機器の台数" xr:uid="{00000000-0004-0000-0000-000015000000}"/>
    <hyperlink ref="C83:G83" location="病院!B365" display="・過去1年間の間に病棟の再編・見直しがあった場合の報告対象期間" xr:uid="{00000000-0004-0000-0000-000016000000}"/>
    <hyperlink ref="I376" location="病院!B59" display="メニューへ戻る" xr:uid="{00000000-0004-0000-0000-000017000000}"/>
    <hyperlink ref="H71:I71" location="病院!B388" display="・入院患者の状況（年間）" xr:uid="{00000000-0004-0000-0000-000018000000}"/>
    <hyperlink ref="H72:I72" location="病院!B401" display="・入院患者の状況（年間／入棟前の場所・退棟先の場所の状況）" xr:uid="{00000000-0004-0000-0000-000019000000}"/>
    <hyperlink ref="H73:I73" location="病院!B426" display="・退院後に在宅医療を必要とする患者の状況" xr:uid="{00000000-0004-0000-0000-00001A000000}"/>
    <hyperlink ref="H74:I74" location="病院!B438" display="・看取りを行った患者数" xr:uid="{00000000-0004-0000-0000-00001B000000}"/>
    <hyperlink ref="I451" location="病院!B59" display="メニューへ戻る" xr:uid="{00000000-0004-0000-0000-00001C000000}"/>
    <hyperlink ref="I712" location="病院!B59" display="メニューへ戻る" xr:uid="{00000000-0004-0000-0000-00001D000000}"/>
    <hyperlink ref="B4:D4" r:id="rId1" display="診療時間やアクセス方法等の情報はこちら" xr:uid="{00000000-0004-0000-0000-00001E00000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yobino</cp:lastModifiedBy>
  <cp:lastPrinted>2019-02-21T12:18:28Z</cp:lastPrinted>
  <dcterms:created xsi:type="dcterms:W3CDTF">2019-03-05T10:58:25Z</dcterms:created>
  <dcterms:modified xsi:type="dcterms:W3CDTF">2020-03-18T06:49:54Z</dcterms:modified>
</cp:coreProperties>
</file>