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A363587-D5B4-490F-B1F0-23C95A515BE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<sst xmlns="http://schemas.openxmlformats.org/spreadsheetml/2006/main" count="3276" uniqueCount="1049">
  <si>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</si>
  <si>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</si>
  <si>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</si>
  <si>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</si>
  <si>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</si>
  <si>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</si>
  <si>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</si>
  <si>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</si>
  <si>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</si>
  <si>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</si>
  <si>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</si>
  <si>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</si>
  <si>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</si>
  <si>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</si>
  <si>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</si>
  <si>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</si>
  <si>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</si>
  <si>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</si>
  <si>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</si>
  <si>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</si>
  <si>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</si>
  <si>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</si>
  <si>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</si>
  <si>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</si>
  <si>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</si>
  <si>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</si>
  <si>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</si>
  <si>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</si>
  <si>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</si>
  <si>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</si>
  <si>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</si>
  <si>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</si>
  <si>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</si>
  <si>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</si>
  <si>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</si>
  <si>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</si>
  <si>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</si>
  <si>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</si>
  <si>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</si>
  <si>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</si>
  <si>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</si>
  <si>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</si>
  <si>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</si>
  <si>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</si>
  <si>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</si>
  <si>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</si>
  <si>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</si>
  <si>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</si>
  <si>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</si>
  <si>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</si>
  <si>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</si>
  <si>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</si>
  <si>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</si>
  <si>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</si>
  <si>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</si>
  <si>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</si>
  <si>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</si>
  <si>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</si>
  <si>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</si>
  <si>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</si>
  <si>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</si>
  <si>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</si>
  <si>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</si>
  <si>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</si>
  <si>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</si>
  <si>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</si>
  <si>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</si>
  <si>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</si>
  <si>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</si>
  <si>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</si>
  <si>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</si>
  <si>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</si>
  <si>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</si>
  <si>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</si>
  <si>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</si>
  <si>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</si>
  <si>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</si>
  <si>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</si>
  <si>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</si>
  <si>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</si>
  <si>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</si>
  <si>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</si>
  <si>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</si>
  <si>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</si>
  <si>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</si>
  <si>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</si>
  <si>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</si>
  <si>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</si>
  <si>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</si>
  <si>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</si>
  <si>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</si>
  <si>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</si>
  <si>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</si>
  <si>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</si>
  <si>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</si>
  <si>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</si>
  <si>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</si>
  <si>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</si>
  <si>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</si>
  <si>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</si>
  <si>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</si>
  <si>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</si>
  <si>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</si>
  <si>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</si>
  <si>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</si>
  <si>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</si>
  <si>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</si>
  <si>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</si>
  <si>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</si>
  <si>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</si>
  <si>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</si>
  <si>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</si>
  <si>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</si>
  <si>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</si>
  <si>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</si>
  <si>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</si>
  <si>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</si>
  <si>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</si>
  <si>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</si>
  <si>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</si>
  <si>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</si>
  <si>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</si>
  <si>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</si>
  <si>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</si>
  <si>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</si>
  <si>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</si>
  <si>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</si>
  <si>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</si>
  <si>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</si>
  <si>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</si>
  <si>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</si>
  <si>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</si>
  <si>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</si>
  <si>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</si>
  <si>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</si>
  <si>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</si>
  <si>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</si>
  <si>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</si>
  <si>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</si>
  <si>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</si>
  <si>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</si>
  <si>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</si>
  <si>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</si>
  <si>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</si>
  <si>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</si>
  <si>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</si>
  <si>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</si>
  <si>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</si>
  <si>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</si>
  <si>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</si>
  <si>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</si>
  <si>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</si>
  <si>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</si>
  <si>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</si>
  <si>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</si>
  <si>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</si>
  <si>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</si>
  <si>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</si>
  <si>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</si>
  <si>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</si>
  <si>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</si>
  <si>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</si>
  <si>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</si>
  <si>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</si>
  <si>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</si>
  <si>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</si>
  <si>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</si>
  <si>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</si>
  <si>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</si>
  <si>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</si>
  <si>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</si>
  <si>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</si>
  <si>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</si>
  <si>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</si>
  <si>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</si>
  <si>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</si>
  <si>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</si>
  <si>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</si>
  <si>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</si>
  <si>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</si>
  <si>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</si>
  <si>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</si>
  <si>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</si>
  <si>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</si>
  <si>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</si>
  <si>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</si>
  <si>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</si>
  <si>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</si>
  <si>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</si>
  <si>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</si>
  <si>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</si>
  <si>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</si>
  <si>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</si>
  <si>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</si>
  <si>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</si>
  <si>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</si>
  <si>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</si>
  <si>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</si>
  <si>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</si>
  <si>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</si>
  <si>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</si>
  <si>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</si>
  <si>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</si>
  <si>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</si>
  <si>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</si>
  <si>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</si>
  <si>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</si>
  <si>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</si>
  <si>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</si>
  <si>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</si>
  <si>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</si>
  <si>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</si>
  <si>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</si>
  <si>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</si>
  <si>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</si>
  <si>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</si>
  <si>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</si>
  <si>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</si>
  <si>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</si>
  <si>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</si>
  <si>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</si>
  <si>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</si>
  <si>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</si>
  <si>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</si>
  <si>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</si>
  <si>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</si>
  <si>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</si>
  <si>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</si>
  <si>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</si>
  <si>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</si>
  <si>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</si>
  <si>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</si>
  <si>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</si>
  <si>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</si>
  <si>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</si>
  <si>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</si>
  <si>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</si>
  <si>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</si>
  <si>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</si>
  <si>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</si>
  <si>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</si>
  <si>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</si>
  <si>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</si>
  <si>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</si>
  <si>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</si>
  <si>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</si>
  <si>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</si>
  <si>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</si>
  <si>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</si>
  <si>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</si>
  <si>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</si>
  <si>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</si>
  <si>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</si>
  <si>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</si>
  <si>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</si>
  <si>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</si>
  <si>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</si>
  <si>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</si>
  <si>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</si>
  <si>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</si>
  <si>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</si>
  <si>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</si>
  <si>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</si>
  <si>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</si>
  <si>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</si>
  <si>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</si>
  <si>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</si>
  <si>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</si>
  <si>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</si>
  <si>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</si>
  <si>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</si>
  <si>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</si>
  <si>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</si>
  <si>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</si>
  <si>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</si>
  <si>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</si>
  <si>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</si>
  <si>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</si>
  <si>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</si>
  <si>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</si>
  <si>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</si>
  <si>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</si>
  <si>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</si>
  <si>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</si>
  <si>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</si>
  <si>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</si>
  <si>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</si>
  <si>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</si>
  <si>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</si>
  <si>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</si>
  <si>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</si>
  <si>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</si>
  <si>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</si>
  <si>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</si>
  <si>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</si>
  <si>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</si>
  <si>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</si>
  <si>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</si>
  <si>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</si>
  <si>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</si>
  <si>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</si>
  <si>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</si>
  <si>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</si>
  <si>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</si>
  <si>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</si>
  <si>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</si>
  <si>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</si>
  <si>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</si>
  <si>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</si>
  <si>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</si>
  <si>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</si>
  <si>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</si>
  <si>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</si>
  <si>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</si>
  <si>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</si>
  <si>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</si>
  <si>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</si>
  <si>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</si>
  <si>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</si>
  <si>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</si>
  <si>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</si>
  <si>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</si>
  <si>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</si>
  <si>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</si>
  <si>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</si>
  <si>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</si>
  <si>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</si>
  <si>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</si>
  <si>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</si>
  <si>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</si>
  <si>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</si>
  <si>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</si>
  <si>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</si>
  <si>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</si>
  <si>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</si>
  <si>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</si>
  <si>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</si>
  <si>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</si>
  <si>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</si>
  <si>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</si>
  <si>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</si>
  <si>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</si>
  <si>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</si>
  <si>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</si>
  <si>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</si>
  <si>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</si>
  <si>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</si>
  <si>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</si>
  <si>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</si>
  <si>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</si>
  <si>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</si>
  <si>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</si>
  <si>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</si>
  <si>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</si>
  <si>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</si>
  <si>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</si>
  <si>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</si>
  <si>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</si>
  <si>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</si>
  <si>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</si>
  <si>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</si>
  <si>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</si>
  <si>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</si>
  <si>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</si>
  <si>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</si>
  <si>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</si>
  <si>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</si>
  <si>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</si>
  <si>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</si>
  <si>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</si>
  <si>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</si>
  <si>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</si>
  <si>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</si>
  <si>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</si>
  <si>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</si>
  <si>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</si>
  <si>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</si>
  <si>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</si>
  <si>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</si>
  <si>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</si>
  <si>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</si>
  <si>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</si>
  <si>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</si>
  <si>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</si>
  <si>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</si>
  <si>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</si>
  <si>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</si>
  <si>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</si>
  <si>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</si>
  <si>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</si>
  <si>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</si>
  <si>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</si>
  <si>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</si>
  <si>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</si>
  <si>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</si>
  <si>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</si>
  <si>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</si>
  <si>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</si>
  <si>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</si>
  <si>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</si>
  <si>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</si>
  <si>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</si>
  <si>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</si>
  <si>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</si>
  <si>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</si>
  <si>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</si>
  <si>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</si>
  <si>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</si>
  <si>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</si>
  <si>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</si>
  <si>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</si>
  <si>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</si>
  <si>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</si>
  <si>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</si>
  <si>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</si>
  <si>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</si>
  <si>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</si>
  <si>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</si>
  <si>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</si>
  <si>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</si>
  <si>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</si>
  <si>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</si>
  <si>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</si>
  <si>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</si>
  <si>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</si>
  <si>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</si>
  <si>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</si>
  <si>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</si>
  <si>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</si>
  <si>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</si>
  <si>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</si>
  <si>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</si>
  <si>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</si>
  <si>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</si>
  <si>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</si>
  <si>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</si>
  <si>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</si>
  <si>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</si>
  <si>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</si>
  <si>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</si>
  <si>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</si>
  <si>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</si>
  <si>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</si>
  <si>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</si>
  <si>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</si>
  <si>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</si>
  <si>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</si>
  <si>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</si>
  <si>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</si>
  <si>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</si>
  <si>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</si>
  <si>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</si>
  <si>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</si>
  <si>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</si>
  <si>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</si>
  <si>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</si>
  <si>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</si>
  <si>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</si>
  <si>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</si>
  <si>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</si>
  <si>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</si>
  <si>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</si>
  <si>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</si>
  <si>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</si>
  <si>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</si>
  <si>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</si>
  <si>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</si>
  <si>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</si>
  <si>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</si>
  <si>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</si>
  <si>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</si>
  <si>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</si>
  <si>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</si>
  <si>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</si>
  <si>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</si>
  <si>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</si>
  <si>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</si>
  <si>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</si>
  <si>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</si>
  <si>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</si>
  <si>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</si>
  <si>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</si>
  <si>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</si>
  <si>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</si>
  <si>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</si>
  <si>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</si>
  <si>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</si>
  <si>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</si>
  <si>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</si>
  <si>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</si>
  <si>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</si>
  <si>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</si>
  <si>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</si>
  <si>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</si>
  <si>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</si>
  <si>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</si>
  <si>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</si>
  <si>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</si>
  <si>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</si>
  <si>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</si>
  <si>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</si>
  <si>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</si>
  <si>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</si>
  <si>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</si>
  <si>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</si>
  <si>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</si>
  <si>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</si>
  <si>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</si>
  <si>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</si>
  <si>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</si>
  <si>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</si>
  <si>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</si>
  <si>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</si>
  <si>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</si>
  <si>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</si>
  <si>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</si>
  <si>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</si>
  <si>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</si>
  <si>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</si>
  <si>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</si>
  <si>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</si>
  <si>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</si>
  <si>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</si>
  <si>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</si>
  <si>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</si>
  <si>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</si>
  <si>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</si>
  <si>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</si>
  <si>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</si>
  <si>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</si>
  <si>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</si>
  <si>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</si>
  <si>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</si>
  <si>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</si>
  <si>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</si>
  <si>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</si>
  <si>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</si>
  <si>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</si>
  <si>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</si>
  <si>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</si>
  <si>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</si>
  <si>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</si>
  <si>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</si>
  <si>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</si>
  <si>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</si>
  <si>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</si>
  <si>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</si>
  <si>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</si>
  <si>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</si>
  <si>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</si>
  <si>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</si>
  <si>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</si>
  <si>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</si>
  <si>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</si>
  <si>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</si>
  <si>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</si>
  <si>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</si>
  <si>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</si>
  <si>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</si>
  <si>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</si>
  <si>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</si>
  <si>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</si>
  <si>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</si>
  <si>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</si>
  <si>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</si>
  <si>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</si>
  <si>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</si>
  <si>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</si>
  <si>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</si>
  <si>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</si>
  <si>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</si>
  <si>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</si>
  <si>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</si>
  <si>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</si>
  <si>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</si>
  <si>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</si>
  <si>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</si>
  <si>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</si>
  <si>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</si>
  <si>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</si>
  <si>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</si>
  <si>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</si>
  <si>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</si>
  <si>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</si>
  <si>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</si>
  <si>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</si>
  <si>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</si>
  <si>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</si>
  <si>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</si>
  <si>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</si>
  <si>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</si>
  <si>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</si>
  <si>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</si>
  <si>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</si>
  <si>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</si>
  <si>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</si>
  <si>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</si>
  <si>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</si>
  <si>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</si>
  <si>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</si>
  <si>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</si>
  <si>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</si>
  <si>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</si>
  <si>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</si>
  <si>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</si>
  <si>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</si>
  <si>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</si>
  <si>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</si>
  <si>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</si>
  <si>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</si>
  <si>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</si>
  <si>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</si>
  <si>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</si>
  <si>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</si>
  <si>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</si>
  <si>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</si>
  <si>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</si>
  <si>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</si>
  <si>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</si>
  <si>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</si>
  <si>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</si>
  <si>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</si>
  <si>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</si>
  <si>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</si>
  <si>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</si>
  <si>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</si>
  <si>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</si>
  <si>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</si>
  <si>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</si>
  <si>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</si>
  <si>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</si>
  <si>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</si>
  <si>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</si>
  <si>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</si>
  <si>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</si>
  <si>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</si>
  <si>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</si>
  <si>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</si>
  <si>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</si>
  <si>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</si>
  <si>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</si>
  <si>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</si>
  <si>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</si>
  <si>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</si>
  <si>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</si>
  <si>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</si>
  <si>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</si>
  <si>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</si>
  <si>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</si>
  <si>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</si>
  <si>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</si>
  <si>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</si>
  <si>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</si>
  <si>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</si>
  <si>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</si>
  <si>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</si>
  <si>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</si>
  <si>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</si>
  <si>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</si>
  <si>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</si>
  <si>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</si>
  <si>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</si>
  <si>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</si>
  <si>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</si>
  <si>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</si>
  <si>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</si>
  <si>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</si>
  <si>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</si>
  <si>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</si>
  <si>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</si>
  <si>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</si>
  <si>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</si>
  <si>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</si>
  <si>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</si>
  <si>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</si>
  <si>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</si>
  <si>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</si>
  <si>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</si>
  <si>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</si>
  <si>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</si>
  <si>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</si>
  <si>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</si>
  <si>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</si>
  <si>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</si>
  <si>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</si>
  <si>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</si>
  <si>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</si>
  <si>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</si>
  <si>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</si>
  <si>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</si>
  <si>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</si>
  <si>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</si>
  <si>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</si>
  <si>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</si>
  <si>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</si>
  <si>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</si>
  <si>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</si>
  <si>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</si>
  <si>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</si>
  <si>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</si>
  <si>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</si>
  <si>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</si>
  <si>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</si>
  <si>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</si>
  <si>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</si>
  <si>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</si>
  <si>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</si>
  <si>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</si>
  <si>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</si>
  <si>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</si>
  <si>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</si>
  <si>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</si>
  <si>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</si>
  <si>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</si>
  <si>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</si>
  <si>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</si>
  <si>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</si>
  <si>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</si>
  <si>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</si>
  <si>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</si>
  <si>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</si>
  <si>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</si>
  <si>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</si>
  <si>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</si>
  <si>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</si>
  <si>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</si>
  <si>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</si>
  <si>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</si>
  <si>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</si>
  <si>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</si>
  <si>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</si>
  <si>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</si>
  <si>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</si>
  <si>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</si>
  <si>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</si>
  <si>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</si>
  <si>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</si>
  <si>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</si>
  <si>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</si>
  <si>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</si>
  <si>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</si>
  <si>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</si>
  <si>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</si>
  <si>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</si>
  <si>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</si>
  <si>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</si>
  <si>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</si>
  <si>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</si>
  <si>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</si>
  <si>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</si>
  <si>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</si>
  <si>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</si>
  <si>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</si>
  <si>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</si>
  <si>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</si>
  <si>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</si>
  <si>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</si>
  <si>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</si>
  <si>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</si>
  <si>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</si>
  <si>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</si>
  <si>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</si>
  <si>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</si>
  <si>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</si>
  <si>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</si>
  <si>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</si>
  <si>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</si>
  <si>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</si>
  <si>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</si>
  <si>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</si>
  <si>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</si>
  <si>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</si>
  <si>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</si>
  <si>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</si>
  <si>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</si>
  <si>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</si>
  <si>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</si>
  <si>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</si>
  <si>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</si>
  <si>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</si>
  <si>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</si>
  <si>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</si>
  <si>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</si>
  <si>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</si>
  <si>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</si>
  <si>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</si>
  <si>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</si>
  <si>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</si>
  <si>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</si>
  <si>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</si>
  <si>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</si>
  <si>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</si>
  <si>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</si>
  <si>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</si>
  <si>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</si>
  <si>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</si>
  <si>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</si>
  <si>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</si>
  <si>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</si>
  <si>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</si>
  <si>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</si>
  <si>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</si>
  <si>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</si>
  <si>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</si>
  <si>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</si>
  <si>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</si>
  <si>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</si>
  <si>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</si>
  <si>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</si>
  <si>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</si>
  <si>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</si>
  <si>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</si>
  <si>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</si>
  <si>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</si>
  <si>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</si>
  <si>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</si>
  <si>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</si>
  <si>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</si>
  <si>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</si>
  <si>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</si>
  <si>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</si>
  <si>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</si>
  <si>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</si>
  <si>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</si>
  <si>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</si>
  <si>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</si>
  <si>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</si>
  <si>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</si>
  <si>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</si>
  <si>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</si>
  <si>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</si>
  <si>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</si>
  <si>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</si>
  <si>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</si>
  <si>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</si>
  <si>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</si>
  <si>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</si>
  <si>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</si>
  <si>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</si>
  <si>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</si>
  <si>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</si>
  <si>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</si>
  <si>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</si>
  <si>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</si>
  <si>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</si>
  <si>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</si>
  <si>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</si>
  <si>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</si>
  <si>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</si>
  <si>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</si>
  <si>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</si>
  <si>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</si>
  <si>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</si>
  <si>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</si>
  <si>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</si>
  <si>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</si>
  <si>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</si>
  <si>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</si>
  <si>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</si>
  <si>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</si>
  <si>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</si>
  <si>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</si>
  <si>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</si>
  <si>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</si>
  <si>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</si>
  <si>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</si>
  <si>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</si>
  <si>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</si>
  <si>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</si>
  <si>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</si>
  <si>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</si>
  <si>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</si>
  <si>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</si>
  <si>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</si>
  <si>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</si>
  <si>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</si>
  <si>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</si>
  <si>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</si>
  <si>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</si>
  <si>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</si>
  <si>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</si>
  <si>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</si>
  <si>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</si>
  <si>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</si>
  <si>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</si>
  <si>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</si>
  <si>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</si>
  <si>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</si>
  <si>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</si>
  <si>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</si>
  <si>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</si>
  <si>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</si>
  <si>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</si>
  <si>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</si>
  <si>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</si>
  <si>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</si>
  <si>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</si>
  <si>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</si>
  <si>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</si>
  <si>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</si>
  <si>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</si>
  <si>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</si>
  <si>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</si>
  <si>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</si>
  <si>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</si>
  <si>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</si>
  <si>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</si>
  <si>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</si>
  <si>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</si>
  <si>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</si>
  <si>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</si>
  <si>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</si>
  <si>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</si>
  <si>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</si>
  <si>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</si>
  <si>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</si>
  <si>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</si>
  <si>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</si>
  <si>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</si>
  <si>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</si>
  <si>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</si>
  <si>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</si>
  <si>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</si>
  <si>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</si>
  <si>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</si>
  <si>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</si>
  <si>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</si>
  <si>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</si>
  <si>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</si>
  <si>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</si>
  <si>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</si>
  <si>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</si>
  <si>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</si>
  <si>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</si>
  <si>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</si>
  <si>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</si>
  <si>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</si>
  <si>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</si>
  <si>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</si>
  <si>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</si>
  <si>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</si>
  <si>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</si>
  <si>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</si>
  <si>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</si>
  <si>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</si>
  <si>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</si>
  <si>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</si>
  <si>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</si>
  <si>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</si>
  <si>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</si>
  <si>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</si>
  <si>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</si>
  <si>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</si>
  <si>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</si>
  <si>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</si>
  <si>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</si>
  <si>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</si>
  <si>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</si>
  <si>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</si>
  <si>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</si>
  <si>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</si>
  <si>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</si>
  <si>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</si>
  <si>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</si>
  <si>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</si>
  <si>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</si>
  <si>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</si>
  <si>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</si>
  <si>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</si>
  <si>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</si>
  <si>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</si>
  <si>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</si>
  <si>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</si>
  <si>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</si>
  <si>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</si>
  <si>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</si>
  <si>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</si>
  <si>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</si>
  <si>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</si>
  <si>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</si>
  <si>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</si>
  <si>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</si>
  <si>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</si>
  <si>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</si>
  <si>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</si>
  <si>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</si>
  <si>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</si>
  <si>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</si>
  <si>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</si>
  <si>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</si>
  <si>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</si>
  <si>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</si>
  <si>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</si>
  <si>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</si>
  <si>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</si>
  <si>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</si>
  <si>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</si>
  <si>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</si>
  <si>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</si>
  <si>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</si>
  <si>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</si>
  <si>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</si>
  <si>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</si>
  <si>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</si>
  <si>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</si>
  <si>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</si>
  <si>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</si>
  <si>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</si>
  <si>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</si>
  <si>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</si>
  <si>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</si>
  <si>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</si>
  <si>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</si>
  <si>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</si>
  <si>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</si>
  <si>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</si>
  <si>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</si>
  <si>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</si>
  <si>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</si>
  <si>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</si>
  <si>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</si>
  <si>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</si>
  <si>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</si>
  <si>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</si>
  <si>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</si>
  <si>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</si>
  <si>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</si>
  <si>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</si>
  <si>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</si>
  <si>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</si>
  <si>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</si>
  <si>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</si>
  <si>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</si>
  <si>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</si>
  <si>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</si>
  <si>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</si>
  <si>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</si>
  <si>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</si>
  <si>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（医社）啓医会　国分寺内科中央病院</t>
    <phoneticPr fontId="3"/>
  </si>
  <si>
    <t>〒185-0022 国分寺市東元町２－３－１９</t>
    <phoneticPr fontId="3"/>
  </si>
  <si>
    <t>〇</t>
  </si>
  <si>
    <t>医療法人</t>
  </si>
  <si>
    <t>内科</t>
  </si>
  <si>
    <t>ＤＰＣ病院ではない</t>
  </si>
  <si>
    <t>-</t>
    <phoneticPr fontId="3"/>
  </si>
  <si>
    <t>療養病棟</t>
  </si>
  <si>
    <t>慢性期機能</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</si>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</sst>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7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1045</v>
      </c>
      <c r="M9" s="282"/>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1047</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1045</v>
      </c>
      <c r="M22" s="282"/>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1045</v>
      </c>
      <c r="M35" s="282"/>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1045</v>
      </c>
      <c r="M44" s="282"/>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542</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47</v>
      </c>
      <c r="M103" s="258">
        <v>46</v>
      </c>
    </row>
    <row r="104" spans="1:22" s="83" customFormat="1" ht="34.5" customHeight="1">
      <c r="A104" s="244" t="s">
        <v>614</v>
      </c>
      <c r="B104" s="84"/>
      <c r="C104" s="396"/>
      <c r="D104" s="397"/>
      <c r="E104" s="428"/>
      <c r="F104" s="429"/>
      <c r="G104" s="320" t="s">
        <v>47</v>
      </c>
      <c r="H104" s="322"/>
      <c r="I104" s="420"/>
      <c r="J104" s="256">
        <f t="shared" si="0"/>
        <v>93</v>
      </c>
      <c r="K104" s="237" t="str">
        <f t="shared" si="1"/>
        <v/>
      </c>
      <c r="L104" s="258">
        <v>47</v>
      </c>
      <c r="M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93</v>
      </c>
      <c r="K106" s="237" t="str">
        <f t="shared" si="1"/>
        <v/>
      </c>
      <c r="L106" s="258">
        <v>47</v>
      </c>
      <c r="M106" s="258">
        <v>46</v>
      </c>
    </row>
    <row r="107" spans="1:22" s="83" customFormat="1" ht="34.5" customHeight="1">
      <c r="A107" s="244" t="s">
        <v>614</v>
      </c>
      <c r="B107" s="84"/>
      <c r="C107" s="396"/>
      <c r="D107" s="397"/>
      <c r="E107" s="428"/>
      <c r="F107" s="429"/>
      <c r="G107" s="320" t="s">
        <v>47</v>
      </c>
      <c r="H107" s="322"/>
      <c r="I107" s="420"/>
      <c r="J107" s="256">
        <f t="shared" si="0"/>
        <v>93</v>
      </c>
      <c r="K107" s="237" t="str">
        <f t="shared" si="1"/>
        <v/>
      </c>
      <c r="L107" s="258">
        <v>47</v>
      </c>
      <c r="M107" s="258">
        <v>46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47</v>
      </c>
      <c r="M109" s="258">
        <v>46</v>
      </c>
    </row>
    <row r="110" spans="1:22" s="83" customFormat="1" ht="34.5" customHeight="1">
      <c r="A110" s="244" t="s">
        <v>614</v>
      </c>
      <c r="B110" s="84"/>
      <c r="C110" s="396"/>
      <c r="D110" s="397"/>
      <c r="E110" s="432"/>
      <c r="F110" s="433"/>
      <c r="G110" s="317" t="s">
        <v>47</v>
      </c>
      <c r="H110" s="319"/>
      <c r="I110" s="420"/>
      <c r="J110" s="256">
        <f t="shared" si="0"/>
        <v>93</v>
      </c>
      <c r="K110" s="237" t="str">
        <f t="shared" si="1"/>
        <v/>
      </c>
      <c r="L110" s="258">
        <v>47</v>
      </c>
      <c r="M110" s="258">
        <v>46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47</v>
      </c>
      <c r="M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1048</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1048</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1048</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1048</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1048</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1048</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1048</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1048</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1048</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1048</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1048</v>
      </c>
    </row>
    <row r="158" spans="1:13" s="118" customFormat="1" ht="34.5" customHeight="1">
      <c r="A158" s="246" t="s">
        <v>661</v>
      </c>
      <c r="B158" s="115"/>
      <c r="C158" s="317" t="s">
        <v>567</v>
      </c>
      <c r="D158" s="318"/>
      <c r="E158" s="318"/>
      <c r="F158" s="318"/>
      <c r="G158" s="318"/>
      <c r="H158" s="319"/>
      <c r="I158" s="413"/>
      <c r="J158" s="263">
        <f t="shared" si="2"/>
        <v>91</v>
      </c>
      <c r="K158" s="264" t="str">
        <f t="shared" si="3"/>
        <v/>
      </c>
      <c r="L158" s="117">
        <v>91</v>
      </c>
      <c r="M158" s="117" t="s">
        <v>1048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1048</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1048</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1048</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1048</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1048</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1048</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1048</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1048</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1048</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1048</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1048</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1048</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1048</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1048</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1048</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1048</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1048</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1048</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1048</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1048</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1048</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1048</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1048</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1048</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1048</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1048</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1048</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1048</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1048</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1048</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1048</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1048</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1048</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1048</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1048</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1048</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1048</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1048</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1048</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1048</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1048</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1048</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1048</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1048</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1048</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1048</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1048</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1048</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1048</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1048</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1048</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1048</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1048</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1048</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1048</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1048</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1048</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1048</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17</v>
      </c>
      <c r="K269" s="81" t="str">
        <f t="shared" si="8"/>
        <v/>
      </c>
      <c r="L269" s="147">
        <v>10</v>
      </c>
      <c r="M269" s="147">
        <v>7</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0.8</v>
      </c>
      <c r="M270" s="148">
        <v>1.7</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2</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20</v>
      </c>
      <c r="K273" s="81" t="str">
        <f t="shared" si="8"/>
        <v/>
      </c>
      <c r="L273" s="147">
        <v>9</v>
      </c>
      <c r="M273" s="147">
        <v>11</v>
      </c>
    </row>
    <row r="274" spans="1:13" s="83" customFormat="1" ht="34.5" customHeight="1">
      <c r="A274" s="249" t="s">
        <v>727</v>
      </c>
      <c r="B274" s="120"/>
      <c r="C274" s="372"/>
      <c r="D274" s="372"/>
      <c r="E274" s="372"/>
      <c r="F274" s="372"/>
      <c r="G274" s="371" t="s">
        <v>148</v>
      </c>
      <c r="H274" s="371"/>
      <c r="I274" s="404"/>
      <c r="J274" s="266">
        <f t="shared" si="9"/>
        <v>2.4</v>
      </c>
      <c r="K274" s="81" t="str">
        <f t="shared" si="8"/>
        <v/>
      </c>
      <c r="L274" s="148">
        <v>1.5</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0.8</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3</v>
      </c>
      <c r="K291" s="81" t="str">
        <f t="shared" si="8"/>
        <v/>
      </c>
      <c r="L291" s="147">
        <v>2</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542</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145</v>
      </c>
      <c r="K392" s="81" t="str">
        <f t="shared" ref="K392:K397" si="12">IF(OR(COUNTIF(L392:M392,"未確認")&gt;0,COUNTIF(L392:M392,"~*")&gt;0),"※","")</f>
        <v/>
      </c>
      <c r="L392" s="147">
        <v>50</v>
      </c>
      <c r="M392" s="147">
        <v>95</v>
      </c>
    </row>
    <row r="393" spans="1:22" s="83" customFormat="1" ht="34.5" customHeight="1">
      <c r="A393" s="249" t="s">
        <v>773</v>
      </c>
      <c r="B393" s="84"/>
      <c r="C393" s="370"/>
      <c r="D393" s="380"/>
      <c r="E393" s="320" t="s">
        <v>224</v>
      </c>
      <c r="F393" s="321"/>
      <c r="G393" s="321"/>
      <c r="H393" s="322"/>
      <c r="I393" s="343"/>
      <c r="J393" s="140">
        <f t="shared" si="11"/>
        <v>60</v>
      </c>
      <c r="K393" s="81" t="str">
        <f t="shared" si="12"/>
        <v/>
      </c>
      <c r="L393" s="147">
        <v>24</v>
      </c>
      <c r="M393" s="147">
        <v>36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85</v>
      </c>
      <c r="K395" s="81" t="str">
        <f t="shared" si="12"/>
        <v/>
      </c>
      <c r="L395" s="147">
        <v>26</v>
      </c>
      <c r="M395" s="147">
        <v>59</v>
      </c>
    </row>
    <row r="396" spans="1:22" s="83" customFormat="1" ht="34.5" customHeight="1">
      <c r="A396" s="250" t="s">
        <v>776</v>
      </c>
      <c r="B396" s="1"/>
      <c r="C396" s="370"/>
      <c r="D396" s="320" t="s">
        <v>227</v>
      </c>
      <c r="E396" s="321"/>
      <c r="F396" s="321"/>
      <c r="G396" s="321"/>
      <c r="H396" s="322"/>
      <c r="I396" s="343"/>
      <c r="J396" s="140">
        <f t="shared" si="11"/>
        <v>32291</v>
      </c>
      <c r="K396" s="81" t="str">
        <f t="shared" si="12"/>
        <v/>
      </c>
      <c r="L396" s="147">
        <v>16338</v>
      </c>
      <c r="M396" s="147">
        <v>15953</v>
      </c>
    </row>
    <row r="397" spans="1:22" s="83" customFormat="1" ht="34.5" customHeight="1">
      <c r="A397" s="250" t="s">
        <v>777</v>
      </c>
      <c r="B397" s="119"/>
      <c r="C397" s="370"/>
      <c r="D397" s="320" t="s">
        <v>228</v>
      </c>
      <c r="E397" s="321"/>
      <c r="F397" s="321"/>
      <c r="G397" s="321"/>
      <c r="H397" s="322"/>
      <c r="I397" s="344"/>
      <c r="J397" s="140">
        <f t="shared" si="11"/>
        <v>143</v>
      </c>
      <c r="K397" s="81" t="str">
        <f t="shared" si="12"/>
        <v/>
      </c>
      <c r="L397" s="147">
        <v>52</v>
      </c>
      <c r="M397" s="147">
        <v>91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145</v>
      </c>
      <c r="K405" s="81" t="str">
        <f t="shared" ref="K405:K422" si="14">IF(OR(COUNTIF(L405:M405,"未確認")&gt;0,COUNTIF(L405:M405,"~*")&gt;0),"※","")</f>
        <v/>
      </c>
      <c r="L405" s="147">
        <v>50</v>
      </c>
      <c r="M405" s="147">
        <v>95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14</v>
      </c>
      <c r="K407" s="81" t="str">
        <f t="shared" si="14"/>
        <v/>
      </c>
      <c r="L407" s="147">
        <v>4</v>
      </c>
      <c r="M407" s="147">
        <v>10</v>
      </c>
    </row>
    <row r="408" spans="1:22" s="83" customFormat="1" ht="34.5" customHeight="1">
      <c r="A408" s="251" t="s">
        <v>781</v>
      </c>
      <c r="B408" s="119"/>
      <c r="C408" s="369"/>
      <c r="D408" s="369"/>
      <c r="E408" s="320" t="s">
        <v>236</v>
      </c>
      <c r="F408" s="321"/>
      <c r="G408" s="321"/>
      <c r="H408" s="322"/>
      <c r="I408" s="361"/>
      <c r="J408" s="140">
        <f t="shared" si="13"/>
        <v>127</v>
      </c>
      <c r="K408" s="81" t="str">
        <f t="shared" si="14"/>
        <v/>
      </c>
      <c r="L408" s="147">
        <v>45</v>
      </c>
      <c r="M408" s="147">
        <v>82</v>
      </c>
    </row>
    <row r="409" spans="1:22" s="83" customFormat="1" ht="34.5" customHeight="1">
      <c r="A409" s="251" t="s">
        <v>782</v>
      </c>
      <c r="B409" s="119"/>
      <c r="C409" s="369"/>
      <c r="D409" s="369"/>
      <c r="E409" s="317" t="s">
        <v>990</v>
      </c>
      <c r="F409" s="318"/>
      <c r="G409" s="318"/>
      <c r="H409" s="319"/>
      <c r="I409" s="361"/>
      <c r="J409" s="140">
        <f t="shared" si="13"/>
        <v>4</v>
      </c>
      <c r="K409" s="81" t="str">
        <f t="shared" si="14"/>
        <v/>
      </c>
      <c r="L409" s="147">
        <v>1</v>
      </c>
      <c r="M409" s="147">
        <v>3</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143</v>
      </c>
      <c r="K413" s="81" t="str">
        <f t="shared" si="14"/>
        <v/>
      </c>
      <c r="L413" s="147">
        <v>52</v>
      </c>
      <c r="M413" s="147">
        <v>91</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42</v>
      </c>
      <c r="K415" s="81" t="str">
        <f t="shared" si="14"/>
        <v/>
      </c>
      <c r="L415" s="147">
        <v>12</v>
      </c>
      <c r="M415" s="147">
        <v>30</v>
      </c>
    </row>
    <row r="416" spans="1:22" s="83" customFormat="1" ht="34.5" customHeight="1">
      <c r="A416" s="251" t="s">
        <v>789</v>
      </c>
      <c r="B416" s="119"/>
      <c r="C416" s="369"/>
      <c r="D416" s="369"/>
      <c r="E416" s="320" t="s">
        <v>243</v>
      </c>
      <c r="F416" s="321"/>
      <c r="G416" s="321"/>
      <c r="H416" s="322"/>
      <c r="I416" s="361"/>
      <c r="J416" s="140">
        <f t="shared" si="13"/>
        <v>10</v>
      </c>
      <c r="K416" s="81" t="str">
        <f t="shared" si="14"/>
        <v/>
      </c>
      <c r="L416" s="147">
        <v>3</v>
      </c>
      <c r="M416" s="147">
        <v>7</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2</v>
      </c>
      <c r="M417" s="147">
        <v>3</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1</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82</v>
      </c>
      <c r="K421" s="81" t="str">
        <f t="shared" si="14"/>
        <v/>
      </c>
      <c r="L421" s="147">
        <v>34</v>
      </c>
      <c r="M421" s="147">
        <v>48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143</v>
      </c>
      <c r="K430" s="193" t="str">
        <f>IF(OR(COUNTIF(L430:M430,"未確認")&gt;0,COUNTIF(L430:M430,"~*")&gt;0),"※","")</f>
        <v/>
      </c>
      <c r="L430" s="147">
        <v>52</v>
      </c>
      <c r="M430" s="147">
        <v>91</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1</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97</v>
      </c>
      <c r="K433" s="193" t="str">
        <f>IF(OR(COUNTIF(L433:M433,"未確認")&gt;0,COUNTIF(L433:M433,"~*")&gt;0),"※","")</f>
        <v/>
      </c>
      <c r="L433" s="147">
        <v>39</v>
      </c>
      <c r="M433" s="147">
        <v>58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42</v>
      </c>
      <c r="K434" s="193" t="str">
        <f>IF(OR(COUNTIF(L434:M434,"未確認")&gt;0,COUNTIF(L434:M434,"~*")&gt;0),"※","")</f>
        <v/>
      </c>
      <c r="L434" s="147">
        <v>12</v>
      </c>
      <c r="M434" s="147">
        <v>30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1048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1048</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1048</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1048</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1048</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542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1048</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1048</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1048</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1048</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1048</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1048</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1048</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542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1048</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1048</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542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1048</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542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542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1048</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1048</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1048</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542</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1048</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1048</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1048</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1048</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1048</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1048</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1048</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1048</v>
      </c>
    </row>
    <row r="553" spans="1:13"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1048</v>
      </c>
    </row>
    <row r="554" spans="1:13"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1048</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1048</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1048</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1048</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993</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994</v>
      </c>
      <c r="E566" s="342"/>
      <c r="F566" s="342"/>
      <c r="G566" s="342"/>
      <c r="H566" s="332"/>
      <c r="I566" s="343"/>
      <c r="J566" s="213"/>
      <c r="K566" s="214"/>
      <c r="L566" s="211" t="s">
        <v>533</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542</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1048</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1048</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1048</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1048</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1048</v>
      </c>
    </row>
    <row r="595" spans="1:13" s="115" customFormat="1" ht="35.1" customHeight="1">
      <c r="A595" s="251" t="s">
        <v>895</v>
      </c>
      <c r="B595" s="84"/>
      <c r="C595" s="323" t="s">
        <v>995</v>
      </c>
      <c r="D595" s="324"/>
      <c r="E595" s="324"/>
      <c r="F595" s="324"/>
      <c r="G595" s="324"/>
      <c r="H595" s="325"/>
      <c r="I595" s="340" t="s">
        <v>397</v>
      </c>
      <c r="J595" s="140">
        <v>61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996</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1048</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1048</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1048</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1048</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1048</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1048</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1048</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1048</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541</v>
      </c>
      <c r="M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1048</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1048</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1048</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1048</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1048</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1048</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1048</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1048</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1048</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85</v>
      </c>
      <c r="K646" s="201" t="str">
        <f t="shared" ref="K646:K660" si="33">IF(OR(COUNTIF(L646:M646,"未確認")&gt;0,COUNTIF(L646:M646,"*")&gt;0),"※","")</f>
        <v>※</v>
      </c>
      <c r="L646" s="117">
        <v>85</v>
      </c>
      <c r="M646" s="117" t="s">
        <v>1048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1048</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v>35</v>
      </c>
      <c r="M648" s="117" t="s">
        <v>1048</v>
      </c>
    </row>
    <row r="649" spans="1:22" s="118" customFormat="1" ht="69.95" customHeight="1">
      <c r="A649" s="252" t="s">
        <v>928</v>
      </c>
      <c r="B649" s="84"/>
      <c r="C649" s="295"/>
      <c r="D649" s="297"/>
      <c r="E649" s="320" t="s">
        <v>940</v>
      </c>
      <c r="F649" s="321"/>
      <c r="G649" s="321"/>
      <c r="H649" s="322"/>
      <c r="I649" s="122" t="s">
        <v>456</v>
      </c>
      <c r="J649" s="116">
        <f t="shared" si="32"/>
        <v>44</v>
      </c>
      <c r="K649" s="201" t="str">
        <f t="shared" si="33"/>
        <v>※</v>
      </c>
      <c r="L649" s="117">
        <v>44</v>
      </c>
      <c r="M649" s="117" t="s">
        <v>1048</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1048</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1048</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1048</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1048</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1048</v>
      </c>
    </row>
    <row r="655" spans="1:22" s="118" customFormat="1" ht="69.95" customHeight="1">
      <c r="A655" s="252" t="s">
        <v>934</v>
      </c>
      <c r="B655" s="84"/>
      <c r="C655" s="320" t="s">
        <v>937</v>
      </c>
      <c r="D655" s="321"/>
      <c r="E655" s="321"/>
      <c r="F655" s="321"/>
      <c r="G655" s="321"/>
      <c r="H655" s="322"/>
      <c r="I655" s="122" t="s">
        <v>468</v>
      </c>
      <c r="J655" s="116">
        <f t="shared" si="32"/>
        <v>10</v>
      </c>
      <c r="K655" s="201" t="str">
        <f t="shared" si="33"/>
        <v>※</v>
      </c>
      <c r="L655" s="117">
        <v>10</v>
      </c>
      <c r="M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1048</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1048</v>
      </c>
    </row>
    <row r="658" spans="1:22" s="118" customFormat="1" ht="56.1" customHeight="1">
      <c r="A658" s="252" t="s">
        <v>946</v>
      </c>
      <c r="B658" s="84"/>
      <c r="C658" s="320" t="s">
        <v>471</v>
      </c>
      <c r="D658" s="321"/>
      <c r="E658" s="321"/>
      <c r="F658" s="321"/>
      <c r="G658" s="321"/>
      <c r="H658" s="322"/>
      <c r="I658" s="122" t="s">
        <v>472</v>
      </c>
      <c r="J658" s="116">
        <f t="shared" si="32"/>
        <v>45</v>
      </c>
      <c r="K658" s="201" t="str">
        <f t="shared" si="33"/>
        <v>※</v>
      </c>
      <c r="L658" s="117">
        <v>45</v>
      </c>
      <c r="M658" s="117" t="s">
        <v>1048</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1048</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t="str">
        <f>IF(SUM(L683:M683)=0,IF(COUNTIF(L683:M683,"未確認")&gt;0,"未確認",IF(COUNTIF(L683:M683,"~*")&gt;0,"*",SUM(L683:M683))),SUM(L683:M683))</f>
        <v>*</v>
      </c>
      <c r="K683" s="201" t="str">
        <f>IF(OR(COUNTIF(L683:M683,"未確認")&gt;0,COUNTIF(L683:M683,"*")&gt;0),"※","")</f>
        <v>※</v>
      </c>
      <c r="L683" s="117" t="s">
        <v>541</v>
      </c>
      <c r="M683" s="117" t="s">
        <v>1048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1048</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1048</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1048</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1048</v>
      </c>
    </row>
    <row r="695" spans="1:22" s="118" customFormat="1" ht="69.95"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1048</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1048</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1048</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1048</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1048</v>
      </c>
    </row>
    <row r="708" spans="1:23" s="118" customFormat="1" ht="69.95"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1048</v>
      </c>
    </row>
    <row r="709" spans="1:23" s="118" customFormat="1" ht="69.95"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2958520-264D-438C-B2E6-29C8B4AB9AA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2019-12-23T00:47:27Z</dcterms:modified>
</cp:coreProperties>
</file>