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9BBB931-55E7-47E0-A015-91254A7E215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<sst xmlns="http://schemas.openxmlformats.org/spreadsheetml/2006/main" count="3654" uniqueCount="1068">
  <si>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</si>
  <si>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</si>
  <si>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</si>
  <si>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</si>
  <si>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</si>
  <si>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</si>
  <si>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</si>
  <si>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</si>
  <si>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</si>
  <si>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</si>
  <si>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</si>
  <si>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</si>
  <si>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</si>
  <si>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</si>
  <si>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</si>
  <si>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</si>
  <si>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</si>
  <si>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</si>
  <si>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</si>
  <si>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</si>
  <si>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</si>
  <si>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</si>
  <si>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</si>
  <si>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</si>
  <si>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</si>
  <si>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</si>
  <si>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</si>
  <si>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</si>
  <si>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</si>
  <si>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</si>
  <si>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</si>
  <si>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</si>
  <si>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</si>
  <si>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</si>
  <si>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</si>
  <si>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</si>
  <si>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</si>
  <si>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</si>
  <si>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</si>
  <si>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</si>
  <si>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</si>
  <si>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</si>
  <si>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</si>
  <si>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</si>
  <si>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</si>
  <si>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</si>
  <si>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</si>
  <si>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</si>
  <si>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</si>
  <si>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</si>
  <si>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</si>
  <si>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</si>
  <si>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</si>
  <si>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</si>
  <si>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</si>
  <si>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</si>
  <si>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</si>
  <si>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</si>
  <si>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</si>
  <si>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</si>
  <si>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</si>
  <si>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</si>
  <si>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</si>
  <si>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</si>
  <si>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</si>
  <si>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</si>
  <si>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</si>
  <si>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</si>
  <si>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</si>
  <si>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</si>
  <si>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</si>
  <si>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</si>
  <si>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</si>
  <si>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</si>
  <si>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</si>
  <si>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</si>
  <si>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</si>
  <si>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</si>
  <si>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</si>
  <si>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</si>
  <si>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</si>
  <si>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</si>
  <si>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</si>
  <si>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</si>
  <si>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</si>
  <si>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</si>
  <si>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</si>
  <si>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</si>
  <si>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</si>
  <si>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</si>
  <si>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</si>
  <si>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</si>
  <si>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</si>
  <si>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</si>
  <si>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</si>
  <si>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</si>
  <si>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</si>
  <si>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</si>
  <si>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</si>
  <si>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</si>
  <si>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</si>
  <si>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</si>
  <si>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</si>
  <si>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</si>
  <si>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</si>
  <si>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</si>
  <si>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</si>
  <si>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</si>
  <si>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</si>
  <si>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</si>
  <si>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</si>
  <si>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</si>
  <si>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</si>
  <si>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</si>
  <si>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</si>
  <si>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</si>
  <si>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</si>
  <si>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</si>
  <si>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</si>
  <si>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</si>
  <si>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</si>
  <si>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</si>
  <si>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</si>
  <si>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</si>
  <si>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</si>
  <si>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</si>
  <si>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</si>
  <si>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</si>
  <si>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</si>
  <si>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</si>
  <si>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</si>
  <si>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</si>
  <si>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</si>
  <si>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</si>
  <si>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</si>
  <si>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</si>
  <si>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</si>
  <si>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</si>
  <si>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</si>
  <si>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</si>
  <si>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</si>
  <si>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</si>
  <si>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</si>
  <si>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</si>
  <si>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</si>
  <si>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</si>
  <si>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</si>
  <si>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</si>
  <si>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</si>
  <si>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</si>
  <si>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</si>
  <si>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</si>
  <si>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</si>
  <si>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</si>
  <si>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</si>
  <si>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</si>
  <si>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</si>
  <si>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</si>
  <si>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</si>
  <si>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</si>
  <si>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</si>
  <si>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</si>
  <si>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</si>
  <si>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</si>
  <si>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</si>
  <si>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</si>
  <si>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</si>
  <si>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</si>
  <si>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</si>
  <si>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</si>
  <si>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</si>
  <si>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</si>
  <si>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</si>
  <si>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</si>
  <si>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</si>
  <si>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</si>
  <si>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</si>
  <si>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</si>
  <si>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</si>
  <si>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</si>
  <si>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</si>
  <si>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</si>
  <si>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</si>
  <si>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</si>
  <si>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</si>
  <si>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</si>
  <si>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</si>
  <si>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</si>
  <si>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</si>
  <si>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</si>
  <si>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</si>
  <si>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</si>
  <si>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</si>
  <si>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</si>
  <si>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</si>
  <si>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</si>
  <si>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</si>
  <si>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</si>
  <si>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</si>
  <si>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</si>
  <si>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</si>
  <si>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</si>
  <si>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</si>
  <si>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</si>
  <si>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</si>
  <si>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</si>
  <si>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</si>
  <si>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</si>
  <si>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</si>
  <si>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</si>
  <si>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</si>
  <si>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</si>
  <si>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</si>
  <si>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</si>
  <si>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</si>
  <si>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</si>
  <si>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</si>
  <si>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</si>
  <si>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</si>
  <si>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</si>
  <si>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</si>
  <si>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</si>
  <si>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</si>
  <si>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</si>
  <si>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</si>
  <si>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</si>
  <si>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</si>
  <si>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</si>
  <si>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</si>
  <si>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</si>
  <si>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</si>
  <si>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</si>
  <si>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</si>
  <si>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</si>
  <si>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</si>
  <si>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</si>
  <si>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</si>
  <si>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</si>
  <si>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</si>
  <si>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</si>
  <si>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</si>
  <si>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</si>
  <si>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</si>
  <si>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</si>
  <si>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</si>
  <si>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</si>
  <si>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</si>
  <si>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</si>
  <si>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</si>
  <si>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</si>
  <si>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</si>
  <si>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</si>
  <si>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</si>
  <si>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</si>
  <si>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</si>
  <si>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</si>
  <si>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</si>
  <si>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</si>
  <si>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</si>
  <si>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</si>
  <si>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</si>
  <si>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</si>
  <si>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</si>
  <si>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</si>
  <si>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</si>
  <si>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</si>
  <si>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</si>
  <si>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</si>
  <si>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</si>
  <si>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</si>
  <si>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</si>
  <si>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</si>
  <si>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</si>
  <si>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</si>
  <si>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</si>
  <si>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</si>
  <si>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</si>
  <si>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</si>
  <si>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</si>
  <si>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</si>
  <si>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</si>
  <si>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</si>
  <si>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</si>
  <si>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</si>
  <si>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</si>
  <si>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</si>
  <si>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</si>
  <si>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</si>
  <si>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</si>
  <si>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</si>
  <si>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</si>
  <si>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</si>
  <si>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</si>
  <si>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</si>
  <si>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</si>
  <si>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</si>
  <si>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</si>
  <si>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</si>
  <si>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</si>
  <si>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</si>
  <si>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</si>
  <si>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</si>
  <si>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</si>
  <si>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</si>
  <si>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</si>
  <si>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</si>
  <si>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</si>
  <si>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</si>
  <si>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</si>
  <si>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</si>
  <si>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</si>
  <si>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</si>
  <si>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</si>
  <si>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</si>
  <si>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</si>
  <si>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</si>
  <si>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</si>
  <si>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</si>
  <si>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</si>
  <si>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</si>
  <si>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</si>
  <si>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</si>
  <si>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</si>
  <si>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</si>
  <si>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</si>
  <si>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</si>
  <si>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</si>
  <si>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</si>
  <si>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</si>
  <si>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</si>
  <si>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</si>
  <si>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</si>
  <si>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</si>
  <si>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</si>
  <si>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</si>
  <si>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</si>
  <si>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</si>
  <si>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</si>
  <si>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</si>
  <si>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</si>
  <si>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</si>
  <si>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</si>
  <si>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</si>
  <si>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</si>
  <si>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</si>
  <si>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</si>
  <si>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</si>
  <si>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</si>
  <si>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</si>
  <si>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</si>
  <si>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</si>
  <si>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</si>
  <si>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</si>
  <si>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</si>
  <si>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</si>
  <si>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</si>
  <si>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</si>
  <si>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</si>
  <si>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</si>
  <si>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</si>
  <si>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</si>
  <si>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</si>
  <si>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</si>
  <si>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</si>
  <si>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</si>
  <si>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</si>
  <si>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</si>
  <si>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</si>
  <si>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</si>
  <si>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</si>
  <si>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</si>
  <si>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</si>
  <si>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</si>
  <si>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</si>
  <si>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</si>
  <si>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</si>
  <si>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</si>
  <si>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</si>
  <si>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</si>
  <si>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</si>
  <si>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</si>
  <si>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</si>
  <si>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</si>
  <si>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</si>
  <si>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</si>
  <si>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</si>
  <si>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</si>
  <si>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</si>
  <si>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</si>
  <si>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</si>
  <si>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</si>
  <si>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</si>
  <si>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</si>
  <si>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</si>
  <si>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</si>
  <si>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</si>
  <si>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</si>
  <si>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</si>
  <si>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</si>
  <si>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</si>
  <si>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</si>
  <si>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</si>
  <si>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</si>
  <si>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</si>
  <si>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</si>
  <si>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</si>
  <si>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</si>
  <si>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</si>
  <si>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</si>
  <si>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</si>
  <si>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</si>
  <si>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</si>
  <si>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</si>
  <si>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</si>
  <si>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</si>
  <si>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</si>
  <si>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</si>
  <si>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</si>
  <si>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</si>
  <si>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</si>
  <si>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</si>
  <si>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</si>
  <si>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</si>
  <si>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</si>
  <si>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</si>
  <si>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</si>
  <si>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</si>
  <si>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</si>
  <si>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</si>
  <si>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</si>
  <si>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</si>
  <si>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</si>
  <si>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</si>
  <si>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</si>
  <si>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</si>
  <si>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</si>
  <si>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</si>
  <si>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</si>
  <si>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</si>
  <si>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</si>
  <si>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</si>
  <si>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</si>
  <si>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</si>
  <si>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</si>
  <si>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</si>
  <si>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</si>
  <si>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</si>
  <si>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</si>
  <si>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</si>
  <si>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</si>
  <si>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</si>
  <si>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</si>
  <si>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</si>
  <si>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</si>
  <si>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</si>
  <si>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</si>
  <si>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</si>
  <si>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</si>
  <si>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</si>
  <si>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</si>
  <si>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</si>
  <si>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</si>
  <si>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</si>
  <si>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</si>
  <si>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</si>
  <si>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</si>
  <si>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</si>
  <si>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</si>
  <si>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</si>
  <si>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</si>
  <si>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</si>
  <si>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</si>
  <si>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</si>
  <si>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</si>
  <si>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</si>
  <si>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</si>
  <si>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</si>
  <si>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</si>
  <si>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</si>
  <si>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</si>
  <si>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</si>
  <si>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</si>
  <si>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</si>
  <si>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</si>
  <si>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</si>
  <si>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</si>
  <si>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</si>
  <si>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</si>
  <si>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</si>
  <si>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</si>
  <si>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</si>
  <si>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</si>
  <si>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</si>
  <si>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</si>
  <si>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</si>
  <si>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</si>
  <si>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</si>
  <si>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</si>
  <si>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</si>
  <si>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</si>
  <si>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</si>
  <si>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</si>
  <si>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</si>
  <si>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</si>
  <si>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</si>
  <si>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</si>
  <si>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</si>
  <si>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</si>
  <si>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</si>
  <si>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</si>
  <si>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</si>
  <si>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</si>
  <si>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</si>
  <si>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</si>
  <si>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</si>
  <si>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</si>
  <si>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</si>
  <si>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</si>
  <si>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</si>
  <si>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</si>
  <si>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</si>
  <si>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</si>
  <si>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</si>
  <si>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</si>
  <si>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</si>
  <si>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</si>
  <si>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</si>
  <si>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</si>
  <si>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</si>
  <si>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</si>
  <si>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</si>
  <si>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</si>
  <si>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</si>
  <si>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</si>
  <si>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</si>
  <si>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</si>
  <si>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</si>
  <si>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</si>
  <si>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</si>
  <si>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</si>
  <si>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</si>
  <si>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</si>
  <si>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</si>
  <si>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</si>
  <si>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</si>
  <si>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</si>
  <si>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</si>
  <si>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</si>
  <si>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</si>
  <si>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</si>
  <si>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</si>
  <si>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</si>
  <si>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</si>
  <si>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</si>
  <si>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</si>
  <si>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</si>
  <si>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</si>
  <si>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</si>
  <si>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</si>
  <si>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</si>
  <si>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</si>
  <si>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</si>
  <si>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</si>
  <si>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</si>
  <si>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</si>
  <si>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</si>
  <si>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</si>
  <si>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</si>
  <si>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</si>
  <si>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</si>
  <si>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</si>
  <si>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</si>
  <si>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</si>
  <si>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</si>
  <si>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</si>
  <si>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</si>
  <si>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</si>
  <si>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</si>
  <si>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</si>
  <si>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</si>
  <si>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</si>
  <si>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</si>
  <si>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</si>
  <si>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</si>
  <si>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</si>
  <si>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</si>
  <si>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</si>
  <si>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</si>
  <si>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</si>
  <si>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</si>
  <si>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</si>
  <si>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</si>
  <si>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</si>
  <si>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</si>
  <si>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</si>
  <si>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</si>
  <si>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</si>
  <si>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</si>
  <si>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</si>
  <si>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</si>
  <si>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</si>
  <si>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</si>
  <si>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</si>
  <si>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</si>
  <si>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</si>
  <si>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</si>
  <si>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</si>
  <si>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</si>
  <si>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</si>
  <si>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</si>
  <si>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</si>
  <si>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</si>
  <si>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</si>
  <si>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</si>
  <si>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</si>
  <si>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</si>
  <si>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</si>
  <si>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</si>
  <si>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</si>
  <si>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</si>
  <si>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</si>
  <si>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</si>
  <si>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</si>
  <si>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</si>
  <si>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</si>
  <si>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</si>
  <si>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</si>
  <si>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</si>
  <si>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</si>
  <si>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</si>
  <si>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</si>
  <si>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</si>
  <si>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</si>
  <si>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</si>
  <si>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</si>
  <si>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</si>
  <si>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</si>
  <si>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</si>
  <si>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</si>
  <si>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</si>
  <si>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</si>
  <si>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</si>
  <si>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</si>
  <si>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</si>
  <si>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</si>
  <si>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</si>
  <si>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</si>
  <si>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</si>
  <si>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</si>
  <si>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</si>
  <si>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</si>
  <si>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</si>
  <si>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</si>
  <si>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</si>
  <si>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</si>
  <si>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</si>
  <si>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</si>
  <si>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</si>
  <si>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</si>
  <si>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</si>
  <si>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</si>
  <si>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</si>
  <si>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</si>
  <si>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</si>
  <si>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</si>
  <si>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</si>
  <si>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</si>
  <si>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</si>
  <si>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</si>
  <si>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</si>
  <si>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</si>
  <si>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</si>
  <si>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</si>
  <si>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</si>
  <si>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</si>
  <si>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</si>
  <si>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</si>
  <si>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</si>
  <si>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</si>
  <si>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</si>
  <si>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</si>
  <si>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</si>
  <si>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</si>
  <si>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</si>
  <si>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</si>
  <si>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</si>
  <si>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</si>
  <si>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</si>
  <si>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</si>
  <si>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</si>
  <si>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</si>
  <si>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</si>
  <si>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</si>
  <si>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</si>
  <si>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</si>
  <si>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</si>
  <si>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</si>
  <si>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</si>
  <si>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</si>
  <si>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</si>
  <si>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</si>
  <si>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</si>
  <si>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</si>
  <si>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</si>
  <si>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</si>
  <si>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</si>
  <si>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</si>
  <si>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</si>
  <si>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</si>
  <si>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</si>
  <si>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</si>
  <si>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</si>
  <si>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</si>
  <si>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</si>
  <si>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</si>
  <si>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</si>
  <si>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</si>
  <si>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</si>
  <si>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</si>
  <si>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</si>
  <si>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</si>
  <si>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</si>
  <si>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</si>
  <si>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</si>
  <si>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</si>
  <si>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</si>
  <si>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</si>
  <si>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</si>
  <si>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</si>
  <si>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</si>
  <si>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</si>
  <si>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</si>
  <si>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</si>
  <si>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</si>
  <si>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</si>
  <si>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</si>
  <si>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</si>
  <si>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</si>
  <si>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</si>
  <si>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</si>
  <si>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</si>
  <si>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</si>
  <si>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</si>
  <si>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</si>
  <si>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</si>
  <si>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</si>
  <si>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</si>
  <si>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</si>
  <si>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</si>
  <si>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</si>
  <si>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</si>
  <si>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</si>
  <si>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</si>
  <si>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</si>
  <si>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</si>
  <si>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</si>
  <si>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</si>
  <si>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</si>
  <si>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</si>
  <si>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</si>
  <si>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</si>
  <si>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</si>
  <si>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</si>
  <si>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</si>
  <si>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</si>
  <si>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</si>
  <si>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</si>
  <si>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</si>
  <si>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</si>
  <si>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</si>
  <si>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</si>
  <si>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</si>
  <si>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</si>
  <si>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</si>
  <si>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</si>
  <si>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</si>
  <si>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</si>
  <si>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</si>
  <si>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</si>
  <si>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</si>
  <si>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</si>
  <si>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</si>
  <si>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</si>
  <si>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</si>
  <si>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</si>
  <si>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</si>
  <si>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</si>
  <si>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</si>
  <si>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</si>
  <si>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</si>
  <si>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</si>
  <si>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</si>
  <si>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</si>
  <si>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</si>
  <si>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</si>
  <si>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</si>
  <si>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</si>
  <si>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</si>
  <si>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</si>
  <si>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</si>
  <si>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</si>
  <si>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</si>
  <si>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</si>
  <si>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</si>
  <si>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</si>
  <si>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</si>
  <si>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</si>
  <si>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</si>
  <si>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</si>
  <si>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</si>
  <si>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</si>
  <si>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</si>
  <si>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</si>
  <si>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</si>
  <si>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</si>
  <si>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</si>
  <si>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</si>
  <si>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</si>
  <si>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</si>
  <si>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</si>
  <si>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</si>
  <si>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</si>
  <si>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</si>
  <si>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</si>
  <si>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</si>
  <si>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</si>
  <si>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</si>
  <si>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</si>
  <si>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</si>
  <si>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</si>
  <si>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</si>
  <si>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</si>
  <si>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</si>
  <si>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</si>
  <si>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</si>
  <si>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</si>
  <si>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</si>
  <si>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</si>
  <si>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</si>
  <si>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</si>
  <si>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</si>
  <si>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</si>
  <si>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</si>
  <si>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</si>
  <si>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</si>
  <si>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</si>
  <si>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</si>
  <si>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</si>
  <si>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</si>
  <si>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</si>
  <si>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</si>
  <si>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</si>
  <si>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</si>
  <si>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</si>
  <si>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</si>
  <si>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</si>
  <si>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</si>
  <si>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</si>
  <si>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</si>
  <si>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</si>
  <si>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</si>
  <si>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</si>
  <si>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</si>
  <si>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</si>
  <si>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</si>
  <si>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</si>
  <si>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</si>
  <si>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</si>
  <si>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</si>
  <si>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</si>
  <si>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</si>
  <si>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</si>
  <si>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</si>
  <si>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</si>
  <si>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</si>
  <si>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</si>
  <si>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</si>
  <si>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</si>
  <si>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</si>
  <si>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</si>
  <si>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</si>
  <si>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</si>
  <si>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</si>
  <si>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</si>
  <si>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</si>
  <si>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</si>
  <si>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</si>
  <si>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</si>
  <si>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</si>
  <si>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</si>
  <si>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</si>
  <si>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</si>
  <si>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</si>
  <si>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</si>
  <si>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</si>
  <si>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</si>
  <si>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</si>
  <si>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</si>
  <si>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</si>
  <si>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</si>
  <si>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</si>
  <si>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</si>
  <si>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</si>
  <si>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</si>
  <si>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</si>
  <si>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</si>
  <si>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</si>
  <si>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</si>
  <si>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</si>
  <si>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</si>
  <si>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</si>
  <si>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</si>
  <si>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</si>
  <si>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</si>
  <si>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</si>
  <si>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</si>
  <si>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</si>
  <si>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</si>
  <si>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</si>
  <si>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</si>
  <si>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</si>
  <si>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</si>
  <si>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</si>
  <si>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</si>
  <si>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</si>
  <si>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</si>
  <si>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</si>
  <si>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</si>
  <si>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</si>
  <si>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</si>
  <si>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</si>
  <si>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</si>
  <si>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</si>
  <si>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</si>
  <si>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</si>
  <si>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</si>
  <si>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</si>
  <si>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</si>
  <si>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</si>
  <si>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</si>
  <si>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</si>
  <si>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</si>
  <si>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</si>
  <si>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</si>
  <si>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</si>
  <si>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</si>
  <si>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</si>
  <si>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</si>
  <si>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</si>
  <si>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</si>
  <si>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</si>
  <si>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</si>
  <si>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</si>
  <si>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</si>
  <si>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</si>
  <si>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</si>
  <si>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</si>
  <si>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</si>
  <si>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</si>
  <si>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</si>
  <si>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</si>
  <si>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</si>
  <si>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</si>
  <si>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</si>
  <si>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</si>
  <si>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</si>
  <si>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</si>
  <si>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</si>
  <si>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</si>
  <si>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</si>
  <si>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</si>
  <si>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</si>
  <si>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</si>
  <si>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</si>
  <si>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</si>
  <si>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</si>
  <si>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</si>
  <si>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</si>
  <si>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</si>
  <si>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</si>
  <si>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</si>
  <si>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</si>
  <si>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</si>
  <si>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</si>
  <si>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</si>
  <si>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</si>
  <si>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</si>
  <si>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</si>
  <si>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</si>
  <si>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</si>
  <si>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</si>
  <si>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</si>
  <si>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</si>
  <si>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</si>
  <si>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</si>
  <si>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</si>
  <si>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</si>
  <si>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</si>
  <si>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</si>
  <si>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</si>
  <si>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</si>
  <si>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</si>
  <si>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</si>
  <si>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</si>
  <si>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</si>
  <si>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</si>
  <si>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</si>
  <si>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</si>
  <si>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</si>
  <si>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</si>
  <si>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</si>
  <si>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</si>
  <si>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</si>
  <si>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</si>
  <si>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</si>
  <si>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</si>
  <si>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</si>
  <si>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</si>
  <si>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</si>
  <si>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</si>
  <si>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</si>
  <si>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</si>
  <si>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</si>
  <si>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</si>
  <si>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</si>
  <si>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</si>
  <si>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</si>
  <si>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</si>
  <si>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</si>
  <si>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</si>
  <si>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</si>
  <si>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</si>
  <si>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</si>
  <si>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</si>
  <si>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</si>
  <si>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</si>
  <si>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</si>
  <si>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武蔵村山病院</t>
    <phoneticPr fontId="3"/>
  </si>
  <si>
    <t>〒208-0022 武蔵村山市榎１丁目１番地の５</t>
    <phoneticPr fontId="3"/>
  </si>
  <si>
    <t>〇</t>
  </si>
  <si>
    <t>医療法人</t>
  </si>
  <si>
    <t>複数の診療科で活用</t>
  </si>
  <si>
    <t>消化器内科（胃腸内科）</t>
  </si>
  <si>
    <t>外科</t>
  </si>
  <si>
    <t>婦人科</t>
  </si>
  <si>
    <t>急性期一般入院料１</t>
  </si>
  <si>
    <t>ＤＰＣ標準病院群</t>
  </si>
  <si>
    <t>有</t>
  </si>
  <si>
    <t>看護必要度Ⅰ</t>
    <phoneticPr fontId="3"/>
  </si>
  <si>
    <t>３Ａ</t>
  </si>
  <si>
    <t>急性期機能</t>
  </si>
  <si>
    <t>産婦人科</t>
  </si>
  <si>
    <t>３Ｂ</t>
  </si>
  <si>
    <t>当該病棟は小児科病棟となっており小児入院管理料３を算定している。入院患者の９５％は小児科外来、救急外来からの緊急入院患者。主な疾患は肺炎・気管支炎・胃腸炎・熱性けいれん。超音波ネブライザー・喀痰吸引・酸素吸入・抗生剤の点滴等にて治療・全身状態の管理を行っている。また、川崎病の患者にはガンマグロブリンによる治療、アナフィラキシーショックの患者には免疫抑制剤による治療を行いエピペンの在宅自己注射指導も行った。予定入院患者には先天性膀胱尿管逆流・低身長・腰仙部脊椎破裂疑いの患者がおり腎瘻造影による診断、内分泌負</t>
  </si>
  <si>
    <t>-</t>
    <phoneticPr fontId="3"/>
  </si>
  <si>
    <t>３Ｃ</t>
  </si>
  <si>
    <t>内科</t>
  </si>
  <si>
    <t>泌尿器科</t>
  </si>
  <si>
    <t>４Ａ</t>
  </si>
  <si>
    <t>療養病棟入院料１</t>
  </si>
  <si>
    <t>４Ｂ</t>
  </si>
  <si>
    <t>慢性期機能</t>
  </si>
  <si>
    <t>リハビリテーション科</t>
  </si>
  <si>
    <t>５Ａ</t>
  </si>
  <si>
    <t>回復期機能</t>
  </si>
  <si>
    <t>回復期ﾘﾊﾋﾞﾘﾃｰｼｮﾝ病棟入院料１</t>
  </si>
  <si>
    <t>体制強化加算１の届出有り</t>
  </si>
  <si>
    <t>５Ｂ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</si>
</sst>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1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1049</v>
      </c>
      <c r="M9" s="282" t="s">
        <v>1052</v>
      </c>
      <c r="N9" s="282" t="s">
        <v>1055</v>
      </c>
      <c r="O9" s="282" t="s">
        <v>1058</v>
      </c>
      <c r="P9" s="282" t="s">
        <v>1060</v>
      </c>
      <c r="Q9" s="282" t="s">
        <v>1063</v>
      </c>
      <c r="R9" s="282" t="s">
        <v>1067</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t="s">
        <v>1039</v>
      </c>
    </row>
    <row r="13" spans="1:22" s="21" customFormat="1" ht="34.5" customHeight="1">
      <c r="A13" s="244" t="s">
        <v>606</v>
      </c>
      <c r="B13" s="17"/>
      <c r="C13" s="19"/>
      <c r="D13" s="19"/>
      <c r="E13" s="19"/>
      <c r="F13" s="19"/>
      <c r="G13" s="19"/>
      <c r="H13" s="20"/>
      <c r="I13" s="422" t="s">
        <v>5</v>
      </c>
      <c r="J13" s="422"/>
      <c r="K13" s="422"/>
      <c r="L13" s="28"/>
      <c r="M13" s="28"/>
      <c r="N13" s="28"/>
      <c r="O13" s="28"/>
      <c r="P13" s="28" t="s">
        <v>1039</v>
      </c>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1053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1052</v>
      </c>
      <c r="N22" s="282" t="s">
        <v>1055</v>
      </c>
      <c r="O22" s="282" t="s">
        <v>1058</v>
      </c>
      <c r="P22" s="282" t="s">
        <v>1060</v>
      </c>
      <c r="Q22" s="282" t="s">
        <v>1063</v>
      </c>
      <c r="R22" s="282" t="s">
        <v>1067</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c r="Q24" s="25"/>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t="s">
        <v>1039</v>
      </c>
    </row>
    <row r="26" spans="1:22" s="21" customFormat="1" ht="34.5" customHeight="1">
      <c r="A26" s="244" t="s">
        <v>607</v>
      </c>
      <c r="B26" s="17"/>
      <c r="C26" s="19"/>
      <c r="D26" s="19"/>
      <c r="E26" s="19"/>
      <c r="F26" s="19"/>
      <c r="G26" s="19"/>
      <c r="H26" s="20"/>
      <c r="I26" s="303" t="s">
        <v>5</v>
      </c>
      <c r="J26" s="304"/>
      <c r="K26" s="305"/>
      <c r="L26" s="28"/>
      <c r="M26" s="28"/>
      <c r="N26" s="28"/>
      <c r="O26" s="28"/>
      <c r="P26" s="28" t="s">
        <v>1039</v>
      </c>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1052</v>
      </c>
      <c r="N35" s="282" t="s">
        <v>1055</v>
      </c>
      <c r="O35" s="282" t="s">
        <v>1058</v>
      </c>
      <c r="P35" s="282" t="s">
        <v>1060</v>
      </c>
      <c r="Q35" s="282" t="s">
        <v>1063</v>
      </c>
      <c r="R35" s="282" t="s">
        <v>1067</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1052</v>
      </c>
      <c r="N44" s="282" t="s">
        <v>1055</v>
      </c>
      <c r="O44" s="282" t="s">
        <v>1058</v>
      </c>
      <c r="P44" s="282" t="s">
        <v>1060</v>
      </c>
      <c r="Q44" s="282" t="s">
        <v>1063</v>
      </c>
      <c r="R44" s="282" t="s">
        <v>1067</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1049</v>
      </c>
      <c r="M89" s="262" t="s">
        <v>1052</v>
      </c>
      <c r="N89" s="262" t="s">
        <v>1055</v>
      </c>
      <c r="O89" s="262" t="s">
        <v>1058</v>
      </c>
      <c r="P89" s="262" t="s">
        <v>1060</v>
      </c>
      <c r="Q89" s="262" t="s">
        <v>1063</v>
      </c>
      <c r="R89" s="262" t="s">
        <v>1067</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1061</v>
      </c>
      <c r="Q90" s="262" t="s">
        <v>1064</v>
      </c>
      <c r="R90" s="262" t="s">
        <v>1064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1052</v>
      </c>
      <c r="N97" s="66" t="s">
        <v>1055</v>
      </c>
      <c r="O97" s="66" t="s">
        <v>1058</v>
      </c>
      <c r="P97" s="66" t="s">
        <v>1060</v>
      </c>
      <c r="Q97" s="66" t="s">
        <v>1063</v>
      </c>
      <c r="R97" s="66" t="s">
        <v>1067</v>
      </c>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1061</v>
      </c>
      <c r="Q98" s="70" t="s">
        <v>1064</v>
      </c>
      <c r="R98" s="70" t="s">
        <v>1064</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144</v>
      </c>
      <c r="K99" s="237" t="str">
        <f>IF(OR(COUNTIF(L99:R99,"未確認")&gt;0,COUNTIF(L99:R99,"~*")&gt;0),"※","")</f>
        <v/>
      </c>
      <c r="L99" s="258">
        <v>52</v>
      </c>
      <c r="M99" s="258">
        <v>16</v>
      </c>
      <c r="N99" s="258">
        <v>24</v>
      </c>
      <c r="O99" s="258">
        <v>52</v>
      </c>
      <c r="P99" s="258">
        <v>0</v>
      </c>
      <c r="Q99" s="258">
        <v>0</v>
      </c>
      <c r="R99" s="258">
        <v>0</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144</v>
      </c>
      <c r="K101" s="237" t="str">
        <f>IF(OR(COUNTIF(L101:R101,"未確認")&gt;0,COUNTIF(L101:R101,"~*")&gt;0),"※","")</f>
        <v/>
      </c>
      <c r="L101" s="258">
        <v>52</v>
      </c>
      <c r="M101" s="258">
        <v>16</v>
      </c>
      <c r="N101" s="258">
        <v>24</v>
      </c>
      <c r="O101" s="258">
        <v>52</v>
      </c>
      <c r="P101" s="258">
        <v>0</v>
      </c>
      <c r="Q101" s="258">
        <v>0</v>
      </c>
      <c r="R101" s="258">
        <v>0</v>
      </c>
    </row>
    <row r="102" spans="1:22" s="83" customFormat="1" ht="34.5" customHeight="1">
      <c r="A102" s="244" t="s">
        <v>610</v>
      </c>
      <c r="B102" s="84"/>
      <c r="C102" s="377"/>
      <c r="D102" s="379"/>
      <c r="E102" s="317" t="s">
        <v>612</v>
      </c>
      <c r="F102" s="318"/>
      <c r="G102" s="318"/>
      <c r="H102" s="319"/>
      <c r="I102" s="420"/>
      <c r="J102" s="256">
        <f t="shared" si="0"/>
        <v>144</v>
      </c>
      <c r="K102" s="237" t="str">
        <f t="shared" ref="K102:K111" si="1">IF(OR(COUNTIF(L101:R101,"未確認")&gt;0,COUNTIF(L101:R101,"~*")&gt;0),"※","")</f>
        <v/>
      </c>
      <c r="L102" s="258">
        <v>52</v>
      </c>
      <c r="M102" s="258">
        <v>16</v>
      </c>
      <c r="N102" s="258">
        <v>24</v>
      </c>
      <c r="O102" s="258">
        <v>52</v>
      </c>
      <c r="P102" s="258">
        <v>0</v>
      </c>
      <c r="Q102" s="258">
        <v>0</v>
      </c>
      <c r="R102" s="258">
        <v>0</v>
      </c>
    </row>
    <row r="103" spans="1:22" s="83" customFormat="1" ht="34.5" customHeight="1">
      <c r="A103" s="244" t="s">
        <v>613</v>
      </c>
      <c r="B103" s="84"/>
      <c r="C103" s="334" t="s">
        <v>46</v>
      </c>
      <c r="D103" s="336"/>
      <c r="E103" s="334" t="s">
        <v>42</v>
      </c>
      <c r="F103" s="335"/>
      <c r="G103" s="335"/>
      <c r="H103" s="336"/>
      <c r="I103" s="420"/>
      <c r="J103" s="256">
        <f t="shared" si="0"/>
        <v>156</v>
      </c>
      <c r="K103" s="237" t="str">
        <f t="shared" si="1"/>
        <v/>
      </c>
      <c r="L103" s="258">
        <v>0</v>
      </c>
      <c r="M103" s="258">
        <v>0</v>
      </c>
      <c r="N103" s="258">
        <v>0</v>
      </c>
      <c r="O103" s="258">
        <v>0</v>
      </c>
      <c r="P103" s="258">
        <v>52</v>
      </c>
      <c r="Q103" s="258">
        <v>52</v>
      </c>
      <c r="R103" s="258">
        <v>52</v>
      </c>
    </row>
    <row r="104" spans="1:22" s="83" customFormat="1" ht="34.5" customHeight="1">
      <c r="A104" s="244" t="s">
        <v>614</v>
      </c>
      <c r="B104" s="84"/>
      <c r="C104" s="396"/>
      <c r="D104" s="397"/>
      <c r="E104" s="428"/>
      <c r="F104" s="429"/>
      <c r="G104" s="320" t="s">
        <v>47</v>
      </c>
      <c r="H104" s="322"/>
      <c r="I104" s="420"/>
      <c r="J104" s="256">
        <f t="shared" si="0"/>
        <v>156</v>
      </c>
      <c r="K104" s="237" t="str">
        <f t="shared" si="1"/>
        <v/>
      </c>
      <c r="L104" s="258">
        <v>0</v>
      </c>
      <c r="M104" s="258">
        <v>0</v>
      </c>
      <c r="N104" s="258">
        <v>0</v>
      </c>
      <c r="O104" s="258">
        <v>0</v>
      </c>
      <c r="P104" s="258">
        <v>52</v>
      </c>
      <c r="Q104" s="258">
        <v>52</v>
      </c>
      <c r="R104" s="258">
        <v>52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156</v>
      </c>
      <c r="K106" s="237" t="str">
        <f t="shared" si="1"/>
        <v/>
      </c>
      <c r="L106" s="258">
        <v>0</v>
      </c>
      <c r="M106" s="258">
        <v>0</v>
      </c>
      <c r="N106" s="258">
        <v>0</v>
      </c>
      <c r="O106" s="258">
        <v>0</v>
      </c>
      <c r="P106" s="258">
        <v>52</v>
      </c>
      <c r="Q106" s="258">
        <v>52</v>
      </c>
      <c r="R106" s="258">
        <v>52</v>
      </c>
    </row>
    <row r="107" spans="1:22" s="83" customFormat="1" ht="34.5" customHeight="1">
      <c r="A107" s="244" t="s">
        <v>614</v>
      </c>
      <c r="B107" s="84"/>
      <c r="C107" s="396"/>
      <c r="D107" s="397"/>
      <c r="E107" s="428"/>
      <c r="F107" s="429"/>
      <c r="G107" s="320" t="s">
        <v>47</v>
      </c>
      <c r="H107" s="322"/>
      <c r="I107" s="420"/>
      <c r="J107" s="256">
        <f t="shared" si="0"/>
        <v>156</v>
      </c>
      <c r="K107" s="237" t="str">
        <f t="shared" si="1"/>
        <v/>
      </c>
      <c r="L107" s="258">
        <v>0</v>
      </c>
      <c r="M107" s="258">
        <v>0</v>
      </c>
      <c r="N107" s="258">
        <v>0</v>
      </c>
      <c r="O107" s="258">
        <v>0</v>
      </c>
      <c r="P107" s="258">
        <v>52</v>
      </c>
      <c r="Q107" s="258">
        <v>52</v>
      </c>
      <c r="R107" s="258">
        <v>52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156</v>
      </c>
      <c r="K109" s="237" t="str">
        <f t="shared" si="1"/>
        <v/>
      </c>
      <c r="L109" s="258">
        <v>0</v>
      </c>
      <c r="M109" s="258">
        <v>0</v>
      </c>
      <c r="N109" s="258">
        <v>0</v>
      </c>
      <c r="O109" s="258">
        <v>0</v>
      </c>
      <c r="P109" s="258">
        <v>52</v>
      </c>
      <c r="Q109" s="258">
        <v>52</v>
      </c>
      <c r="R109" s="258">
        <v>52</v>
      </c>
    </row>
    <row r="110" spans="1:22" s="83" customFormat="1" ht="34.5" customHeight="1">
      <c r="A110" s="244" t="s">
        <v>614</v>
      </c>
      <c r="B110" s="84"/>
      <c r="C110" s="396"/>
      <c r="D110" s="397"/>
      <c r="E110" s="432"/>
      <c r="F110" s="433"/>
      <c r="G110" s="317" t="s">
        <v>47</v>
      </c>
      <c r="H110" s="319"/>
      <c r="I110" s="420"/>
      <c r="J110" s="256">
        <f t="shared" si="0"/>
        <v>156</v>
      </c>
      <c r="K110" s="237" t="str">
        <f t="shared" si="1"/>
        <v/>
      </c>
      <c r="L110" s="258">
        <v>0</v>
      </c>
      <c r="M110" s="258">
        <v>0</v>
      </c>
      <c r="N110" s="258">
        <v>0</v>
      </c>
      <c r="O110" s="258">
        <v>0</v>
      </c>
      <c r="P110" s="258">
        <v>52</v>
      </c>
      <c r="Q110" s="258">
        <v>52</v>
      </c>
      <c r="R110" s="258">
        <v>52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1055</v>
      </c>
      <c r="O118" s="66" t="s">
        <v>1058</v>
      </c>
      <c r="P118" s="66" t="s">
        <v>1060</v>
      </c>
      <c r="Q118" s="66" t="s">
        <v>1063</v>
      </c>
      <c r="R118" s="66" t="s">
        <v>1067</v>
      </c>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1061</v>
      </c>
      <c r="Q119" s="70" t="s">
        <v>1064</v>
      </c>
      <c r="R119" s="70" t="s">
        <v>1064</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1051</v>
      </c>
      <c r="N120" s="98" t="s">
        <v>534</v>
      </c>
      <c r="O120" s="98" t="s">
        <v>1041</v>
      </c>
      <c r="P120" s="98" t="s">
        <v>1041</v>
      </c>
      <c r="Q120" s="98" t="s">
        <v>1041</v>
      </c>
      <c r="R120" s="98" t="s">
        <v>1062</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1056</v>
      </c>
      <c r="P121" s="98" t="s">
        <v>1056</v>
      </c>
      <c r="Q121" s="98" t="s">
        <v>1056</v>
      </c>
      <c r="R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1057</v>
      </c>
      <c r="P122" s="98" t="s">
        <v>1043</v>
      </c>
      <c r="Q122" s="98" t="s">
        <v>1062</v>
      </c>
      <c r="R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533</v>
      </c>
      <c r="P123" s="98" t="s">
        <v>533</v>
      </c>
      <c r="Q123" s="98" t="s">
        <v>1043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1055</v>
      </c>
      <c r="O129" s="66" t="s">
        <v>1058</v>
      </c>
      <c r="P129" s="66" t="s">
        <v>1060</v>
      </c>
      <c r="Q129" s="66" t="s">
        <v>1063</v>
      </c>
      <c r="R129" s="66" t="s">
        <v>1067</v>
      </c>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1061</v>
      </c>
      <c r="Q130" s="70" t="s">
        <v>1064</v>
      </c>
      <c r="R130" s="70" t="s">
        <v>1064</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v>
      </c>
      <c r="O131" s="98" t="s">
        <v>1045</v>
      </c>
      <c r="P131" s="98" t="s">
        <v>1059</v>
      </c>
      <c r="Q131" s="98" t="s">
        <v>111</v>
      </c>
      <c r="R131" s="98" t="s">
        <v>1065</v>
      </c>
    </row>
    <row r="132" spans="1:22" s="83" customFormat="1" ht="34.5" customHeight="1">
      <c r="A132" s="244" t="s">
        <v>621</v>
      </c>
      <c r="B132" s="84"/>
      <c r="C132" s="295"/>
      <c r="D132" s="297"/>
      <c r="E132" s="320" t="s">
        <v>58</v>
      </c>
      <c r="F132" s="321"/>
      <c r="G132" s="321"/>
      <c r="H132" s="322"/>
      <c r="I132" s="389"/>
      <c r="J132" s="101"/>
      <c r="K132" s="102"/>
      <c r="L132" s="82">
        <v>52</v>
      </c>
      <c r="M132" s="82">
        <v>16</v>
      </c>
      <c r="N132" s="82">
        <v>24</v>
      </c>
      <c r="O132" s="82">
        <v>52</v>
      </c>
      <c r="P132" s="82">
        <v>52</v>
      </c>
      <c r="Q132" s="82">
        <v>52</v>
      </c>
      <c r="R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1055</v>
      </c>
      <c r="O143" s="66" t="s">
        <v>1058</v>
      </c>
      <c r="P143" s="66" t="s">
        <v>1060</v>
      </c>
      <c r="Q143" s="66" t="s">
        <v>1063</v>
      </c>
      <c r="R143" s="66" t="s">
        <v>1067</v>
      </c>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1061</v>
      </c>
      <c r="Q144" s="70" t="s">
        <v>1064</v>
      </c>
      <c r="R144" s="70" t="s">
        <v>1064</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349</v>
      </c>
      <c r="K145" s="264" t="str">
        <f t="shared" ref="K145:K176" si="3">IF(OR(COUNTIF(L145:R145,"未確認")&gt;0,COUNTIF(L145:R145,"~*")&gt;0),"※","")</f>
        <v/>
      </c>
      <c r="L145" s="117">
        <v>193</v>
      </c>
      <c r="M145" s="117">
        <v>34</v>
      </c>
      <c r="N145" s="117">
        <v>0</v>
      </c>
      <c r="O145" s="117">
        <v>122</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48</v>
      </c>
      <c r="K157" s="264" t="str">
        <f t="shared" si="3"/>
        <v>※</v>
      </c>
      <c r="L157" s="117">
        <v>0</v>
      </c>
      <c r="M157" s="117">
        <v>0</v>
      </c>
      <c r="N157" s="117">
        <v>0</v>
      </c>
      <c r="O157" s="117">
        <v>0</v>
      </c>
      <c r="P157" s="117">
        <v>48</v>
      </c>
      <c r="Q157" s="117" t="s">
        <v>541</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81</v>
      </c>
      <c r="K191" s="264" t="str">
        <f t="shared" si="5"/>
        <v/>
      </c>
      <c r="L191" s="117">
        <v>0</v>
      </c>
      <c r="M191" s="117">
        <v>0</v>
      </c>
      <c r="N191" s="117">
        <v>81</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71</v>
      </c>
      <c r="K194" s="264" t="str">
        <f t="shared" si="5"/>
        <v/>
      </c>
      <c r="L194" s="117">
        <v>0</v>
      </c>
      <c r="M194" s="117">
        <v>0</v>
      </c>
      <c r="N194" s="117">
        <v>0</v>
      </c>
      <c r="O194" s="117">
        <v>0</v>
      </c>
      <c r="P194" s="117">
        <v>0</v>
      </c>
      <c r="Q194" s="117">
        <v>0</v>
      </c>
      <c r="R194" s="117">
        <v>71</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122</v>
      </c>
      <c r="K201" s="264" t="str">
        <f t="shared" si="5"/>
        <v/>
      </c>
      <c r="L201" s="117">
        <v>0</v>
      </c>
      <c r="M201" s="117">
        <v>0</v>
      </c>
      <c r="N201" s="117">
        <v>0</v>
      </c>
      <c r="O201" s="117">
        <v>0</v>
      </c>
      <c r="P201" s="117">
        <v>0</v>
      </c>
      <c r="Q201" s="117">
        <v>122</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1055</v>
      </c>
      <c r="O226" s="66" t="s">
        <v>1058</v>
      </c>
      <c r="P226" s="66" t="s">
        <v>1060</v>
      </c>
      <c r="Q226" s="66" t="s">
        <v>1063</v>
      </c>
      <c r="R226" s="66" t="s">
        <v>1067</v>
      </c>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1061</v>
      </c>
      <c r="Q227" s="70" t="s">
        <v>1064</v>
      </c>
      <c r="R227" s="70" t="s">
        <v>1064</v>
      </c>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1055</v>
      </c>
      <c r="O234" s="66" t="s">
        <v>1058</v>
      </c>
      <c r="P234" s="66" t="s">
        <v>1060</v>
      </c>
      <c r="Q234" s="66" t="s">
        <v>1063</v>
      </c>
      <c r="R234" s="66" t="s">
        <v>1067</v>
      </c>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1061</v>
      </c>
      <c r="Q235" s="70" t="s">
        <v>1064</v>
      </c>
      <c r="R235" s="70" t="s">
        <v>1064</v>
      </c>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1055</v>
      </c>
      <c r="O244" s="66" t="s">
        <v>1058</v>
      </c>
      <c r="P244" s="66" t="s">
        <v>1060</v>
      </c>
      <c r="Q244" s="66" t="s">
        <v>1063</v>
      </c>
      <c r="R244" s="66" t="s">
        <v>1067</v>
      </c>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1061</v>
      </c>
      <c r="Q245" s="70" t="s">
        <v>1064</v>
      </c>
      <c r="R245" s="70" t="s">
        <v>1064</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1055</v>
      </c>
      <c r="O253" s="66" t="s">
        <v>1058</v>
      </c>
      <c r="P253" s="66" t="s">
        <v>1060</v>
      </c>
      <c r="Q253" s="66" t="s">
        <v>1063</v>
      </c>
      <c r="R253" s="66" t="s">
        <v>1067</v>
      </c>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1061</v>
      </c>
      <c r="Q254" s="137" t="s">
        <v>1064</v>
      </c>
      <c r="R254" s="137" t="s">
        <v>1064</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1055</v>
      </c>
      <c r="O263" s="66" t="s">
        <v>1058</v>
      </c>
      <c r="P263" s="66" t="s">
        <v>1060</v>
      </c>
      <c r="Q263" s="66" t="s">
        <v>1063</v>
      </c>
      <c r="R263" s="66" t="s">
        <v>1067</v>
      </c>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1061</v>
      </c>
      <c r="Q264" s="70" t="s">
        <v>1064</v>
      </c>
      <c r="R264" s="70" t="s">
        <v>1064</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34</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19</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122</v>
      </c>
      <c r="K269" s="81" t="str">
        <f t="shared" si="8"/>
        <v/>
      </c>
      <c r="L269" s="147">
        <v>28</v>
      </c>
      <c r="M269" s="147">
        <v>4</v>
      </c>
      <c r="N269" s="147">
        <v>16</v>
      </c>
      <c r="O269" s="147">
        <v>28</v>
      </c>
      <c r="P269" s="147">
        <v>9</v>
      </c>
      <c r="Q269" s="147">
        <v>19</v>
      </c>
      <c r="R269" s="147">
        <v>18</v>
      </c>
    </row>
    <row r="270" spans="1:22" s="83" customFormat="1" ht="34.5" customHeight="1">
      <c r="A270" s="249" t="s">
        <v>725</v>
      </c>
      <c r="B270" s="120"/>
      <c r="C270" s="371"/>
      <c r="D270" s="371"/>
      <c r="E270" s="371"/>
      <c r="F270" s="371"/>
      <c r="G270" s="371" t="s">
        <v>148</v>
      </c>
      <c r="H270" s="371"/>
      <c r="I270" s="404"/>
      <c r="J270" s="266">
        <f t="shared" si="9"/>
        <v>10.100000000000001</v>
      </c>
      <c r="K270" s="81" t="str">
        <f t="shared" si="8"/>
        <v/>
      </c>
      <c r="L270" s="148">
        <v>2.7</v>
      </c>
      <c r="M270" s="148">
        <v>0</v>
      </c>
      <c r="N270" s="148">
        <v>1</v>
      </c>
      <c r="O270" s="148">
        <v>1.5</v>
      </c>
      <c r="P270" s="148">
        <v>0.8</v>
      </c>
      <c r="Q270" s="148">
        <v>3.3</v>
      </c>
      <c r="R270" s="148">
        <v>0.8</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0</v>
      </c>
      <c r="M271" s="147">
        <v>0</v>
      </c>
      <c r="N271" s="147">
        <v>0</v>
      </c>
      <c r="O271" s="147">
        <v>0</v>
      </c>
      <c r="P271" s="147">
        <v>5</v>
      </c>
      <c r="Q271" s="147">
        <v>3</v>
      </c>
      <c r="R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v>
      </c>
      <c r="N272" s="148">
        <v>0</v>
      </c>
      <c r="O272" s="148">
        <v>0</v>
      </c>
      <c r="P272" s="148">
        <v>0</v>
      </c>
      <c r="Q272" s="148">
        <v>0.8</v>
      </c>
      <c r="R272" s="148">
        <v>0</v>
      </c>
    </row>
    <row r="273" spans="1:18" s="83" customFormat="1" ht="34.5" customHeight="1">
      <c r="A273" s="249" t="s">
        <v>727</v>
      </c>
      <c r="B273" s="120"/>
      <c r="C273" s="371" t="s">
        <v>152</v>
      </c>
      <c r="D273" s="372"/>
      <c r="E273" s="372"/>
      <c r="F273" s="372"/>
      <c r="G273" s="371" t="s">
        <v>146</v>
      </c>
      <c r="H273" s="371"/>
      <c r="I273" s="404"/>
      <c r="J273" s="266">
        <f t="shared" si="9"/>
        <v>28</v>
      </c>
      <c r="K273" s="81" t="str">
        <f t="shared" si="8"/>
        <v/>
      </c>
      <c r="L273" s="147">
        <v>5</v>
      </c>
      <c r="M273" s="147">
        <v>1</v>
      </c>
      <c r="N273" s="147">
        <v>0</v>
      </c>
      <c r="O273" s="147">
        <v>7</v>
      </c>
      <c r="P273" s="147">
        <v>8</v>
      </c>
      <c r="Q273" s="147">
        <v>7</v>
      </c>
      <c r="R273" s="147">
        <v>0</v>
      </c>
    </row>
    <row r="274" spans="1:18" s="83" customFormat="1" ht="34.5" customHeight="1">
      <c r="A274" s="249" t="s">
        <v>727</v>
      </c>
      <c r="B274" s="120"/>
      <c r="C274" s="372"/>
      <c r="D274" s="372"/>
      <c r="E274" s="372"/>
      <c r="F274" s="372"/>
      <c r="G274" s="371" t="s">
        <v>148</v>
      </c>
      <c r="H274" s="371"/>
      <c r="I274" s="404"/>
      <c r="J274" s="266">
        <f t="shared" si="9"/>
        <v>16.3</v>
      </c>
      <c r="K274" s="81" t="str">
        <f t="shared" si="8"/>
        <v/>
      </c>
      <c r="L274" s="148">
        <v>1.5</v>
      </c>
      <c r="M274" s="148">
        <v>1</v>
      </c>
      <c r="N274" s="148">
        <v>1.1000000000000001</v>
      </c>
      <c r="O274" s="148">
        <v>0.5</v>
      </c>
      <c r="P274" s="148">
        <v>7.7</v>
      </c>
      <c r="Q274" s="148">
        <v>2.2000000000000002</v>
      </c>
      <c r="R274" s="148">
        <v>2.2999999999999998</v>
      </c>
    </row>
    <row r="275" spans="1:18" s="83" customFormat="1" ht="34.5" customHeight="1">
      <c r="A275" s="249" t="s">
        <v>728</v>
      </c>
      <c r="B275" s="120"/>
      <c r="C275" s="371" t="s">
        <v>153</v>
      </c>
      <c r="D275" s="372"/>
      <c r="E275" s="372"/>
      <c r="F275" s="372"/>
      <c r="G275" s="371" t="s">
        <v>146</v>
      </c>
      <c r="H275" s="371"/>
      <c r="I275" s="404"/>
      <c r="J275" s="266">
        <f t="shared" si="9"/>
        <v>16</v>
      </c>
      <c r="K275" s="81" t="str">
        <f t="shared" si="8"/>
        <v/>
      </c>
      <c r="L275" s="147">
        <v>0</v>
      </c>
      <c r="M275" s="147">
        <v>15</v>
      </c>
      <c r="N275" s="147">
        <v>1</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0.6</v>
      </c>
      <c r="K276" s="81" t="str">
        <f t="shared" si="8"/>
        <v/>
      </c>
      <c r="L276" s="148">
        <v>0</v>
      </c>
      <c r="M276" s="148">
        <v>0.6</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27</v>
      </c>
      <c r="K277" s="81" t="str">
        <f t="shared" si="8"/>
        <v/>
      </c>
      <c r="L277" s="147">
        <v>0</v>
      </c>
      <c r="M277" s="147">
        <v>0</v>
      </c>
      <c r="N277" s="147">
        <v>0</v>
      </c>
      <c r="O277" s="147">
        <v>0</v>
      </c>
      <c r="P277" s="147">
        <v>0</v>
      </c>
      <c r="Q277" s="147">
        <v>1</v>
      </c>
      <c r="R277" s="147">
        <v>26</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16</v>
      </c>
      <c r="K279" s="81" t="str">
        <f t="shared" si="8"/>
        <v/>
      </c>
      <c r="L279" s="147">
        <v>0</v>
      </c>
      <c r="M279" s="147">
        <v>0</v>
      </c>
      <c r="N279" s="147">
        <v>0</v>
      </c>
      <c r="O279" s="147">
        <v>0</v>
      </c>
      <c r="P279" s="147">
        <v>0</v>
      </c>
      <c r="Q279" s="147">
        <v>0</v>
      </c>
      <c r="R279" s="147">
        <v>16</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0</v>
      </c>
      <c r="O281" s="147">
        <v>0</v>
      </c>
      <c r="P281" s="147">
        <v>0</v>
      </c>
      <c r="Q281" s="147">
        <v>0</v>
      </c>
      <c r="R281" s="147">
        <v>1</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7</v>
      </c>
      <c r="K283" s="81" t="str">
        <f t="shared" si="8"/>
        <v/>
      </c>
      <c r="L283" s="147">
        <v>1</v>
      </c>
      <c r="M283" s="147">
        <v>1</v>
      </c>
      <c r="N283" s="147">
        <v>1</v>
      </c>
      <c r="O283" s="147">
        <v>1</v>
      </c>
      <c r="P283" s="147">
        <v>1</v>
      </c>
      <c r="Q283" s="147">
        <v>1</v>
      </c>
      <c r="R283" s="147">
        <v>1</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17</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12</v>
      </c>
      <c r="M297" s="147">
        <v>29</v>
      </c>
      <c r="N297" s="147">
        <v>30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10.1</v>
      </c>
      <c r="N298" s="148">
        <v>2.2999999999999998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2</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9</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1</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8</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4</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1055</v>
      </c>
      <c r="O322" s="66" t="s">
        <v>1058</v>
      </c>
      <c r="P322" s="66" t="s">
        <v>1060</v>
      </c>
      <c r="Q322" s="66" t="s">
        <v>1063</v>
      </c>
      <c r="R322" s="66" t="s">
        <v>1067</v>
      </c>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1061</v>
      </c>
      <c r="Q323" s="137" t="s">
        <v>1064</v>
      </c>
      <c r="R323" s="137" t="s">
        <v>1064</v>
      </c>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4</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5</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1055</v>
      </c>
      <c r="O342" s="66" t="s">
        <v>1058</v>
      </c>
      <c r="P342" s="66" t="s">
        <v>1060</v>
      </c>
      <c r="Q342" s="66" t="s">
        <v>1063</v>
      </c>
      <c r="R342" s="66" t="s">
        <v>1067</v>
      </c>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1061</v>
      </c>
      <c r="Q343" s="137" t="s">
        <v>1064</v>
      </c>
      <c r="R343" s="137" t="s">
        <v>1064</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2</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1055</v>
      </c>
      <c r="O367" s="66" t="s">
        <v>1058</v>
      </c>
      <c r="P367" s="66" t="s">
        <v>1060</v>
      </c>
      <c r="Q367" s="66" t="s">
        <v>1063</v>
      </c>
      <c r="R367" s="66" t="s">
        <v>1067</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1061</v>
      </c>
      <c r="Q368" s="137" t="s">
        <v>1064</v>
      </c>
      <c r="R368" s="137" t="s">
        <v>1064</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1055</v>
      </c>
      <c r="O390" s="66" t="s">
        <v>1058</v>
      </c>
      <c r="P390" s="66" t="s">
        <v>1060</v>
      </c>
      <c r="Q390" s="66" t="s">
        <v>1063</v>
      </c>
      <c r="R390" s="66" t="s">
        <v>1067</v>
      </c>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1061</v>
      </c>
      <c r="Q391" s="70" t="s">
        <v>1064</v>
      </c>
      <c r="R391" s="70" t="s">
        <v>1064</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6834</v>
      </c>
      <c r="K392" s="81" t="str">
        <f t="shared" ref="K392:K397" si="12">IF(OR(COUNTIF(L392:R392,"未確認")&gt;0,COUNTIF(L392:R392,"~*")&gt;0),"※","")</f>
        <v/>
      </c>
      <c r="L392" s="147">
        <v>2012</v>
      </c>
      <c r="M392" s="147">
        <v>838</v>
      </c>
      <c r="N392" s="147">
        <v>891</v>
      </c>
      <c r="O392" s="147">
        <v>1234</v>
      </c>
      <c r="P392" s="147">
        <v>105</v>
      </c>
      <c r="Q392" s="147">
        <v>1368</v>
      </c>
      <c r="R392" s="147">
        <v>386</v>
      </c>
    </row>
    <row r="393" spans="1:22" s="83" customFormat="1" ht="34.5" customHeight="1">
      <c r="A393" s="249" t="s">
        <v>773</v>
      </c>
      <c r="B393" s="84"/>
      <c r="C393" s="370"/>
      <c r="D393" s="380"/>
      <c r="E393" s="320" t="s">
        <v>224</v>
      </c>
      <c r="F393" s="321"/>
      <c r="G393" s="321"/>
      <c r="H393" s="322"/>
      <c r="I393" s="343"/>
      <c r="J393" s="140">
        <f t="shared" si="11"/>
        <v>3725</v>
      </c>
      <c r="K393" s="81" t="str">
        <f t="shared" si="12"/>
        <v/>
      </c>
      <c r="L393" s="147">
        <v>856</v>
      </c>
      <c r="M393" s="147">
        <v>521</v>
      </c>
      <c r="N393" s="147">
        <v>100</v>
      </c>
      <c r="O393" s="147">
        <v>403</v>
      </c>
      <c r="P393" s="147">
        <v>105</v>
      </c>
      <c r="Q393" s="147">
        <v>1355</v>
      </c>
      <c r="R393" s="147">
        <v>385</v>
      </c>
    </row>
    <row r="394" spans="1:22" s="83" customFormat="1" ht="34.5" customHeight="1">
      <c r="A394" s="250" t="s">
        <v>774</v>
      </c>
      <c r="B394" s="84"/>
      <c r="C394" s="370"/>
      <c r="D394" s="381"/>
      <c r="E394" s="320" t="s">
        <v>225</v>
      </c>
      <c r="F394" s="321"/>
      <c r="G394" s="321"/>
      <c r="H394" s="322"/>
      <c r="I394" s="343"/>
      <c r="J394" s="140">
        <f t="shared" si="11"/>
        <v>859</v>
      </c>
      <c r="K394" s="81" t="str">
        <f t="shared" si="12"/>
        <v/>
      </c>
      <c r="L394" s="147">
        <v>301</v>
      </c>
      <c r="M394" s="147">
        <v>23</v>
      </c>
      <c r="N394" s="147">
        <v>1</v>
      </c>
      <c r="O394" s="147">
        <v>528</v>
      </c>
      <c r="P394" s="147">
        <v>0</v>
      </c>
      <c r="Q394" s="147">
        <v>6</v>
      </c>
      <c r="R394" s="147">
        <v>0</v>
      </c>
    </row>
    <row r="395" spans="1:22" s="83" customFormat="1" ht="34.5" customHeight="1">
      <c r="A395" s="250" t="s">
        <v>775</v>
      </c>
      <c r="B395" s="84"/>
      <c r="C395" s="370"/>
      <c r="D395" s="382"/>
      <c r="E395" s="320" t="s">
        <v>226</v>
      </c>
      <c r="F395" s="321"/>
      <c r="G395" s="321"/>
      <c r="H395" s="322"/>
      <c r="I395" s="343"/>
      <c r="J395" s="140">
        <f t="shared" si="11"/>
        <v>2250</v>
      </c>
      <c r="K395" s="81" t="str">
        <f t="shared" si="12"/>
        <v/>
      </c>
      <c r="L395" s="147">
        <v>855</v>
      </c>
      <c r="M395" s="147">
        <v>294</v>
      </c>
      <c r="N395" s="147">
        <v>790</v>
      </c>
      <c r="O395" s="147">
        <v>303</v>
      </c>
      <c r="P395" s="147">
        <v>0</v>
      </c>
      <c r="Q395" s="147">
        <v>7</v>
      </c>
      <c r="R395" s="147">
        <v>1</v>
      </c>
    </row>
    <row r="396" spans="1:22" s="83" customFormat="1" ht="34.5" customHeight="1">
      <c r="A396" s="250" t="s">
        <v>776</v>
      </c>
      <c r="B396" s="1"/>
      <c r="C396" s="370"/>
      <c r="D396" s="320" t="s">
        <v>227</v>
      </c>
      <c r="E396" s="321"/>
      <c r="F396" s="321"/>
      <c r="G396" s="321"/>
      <c r="H396" s="322"/>
      <c r="I396" s="343"/>
      <c r="J396" s="140">
        <f t="shared" si="11"/>
        <v>95553</v>
      </c>
      <c r="K396" s="81" t="str">
        <f t="shared" si="12"/>
        <v/>
      </c>
      <c r="L396" s="147">
        <v>15927</v>
      </c>
      <c r="M396" s="147">
        <v>4095</v>
      </c>
      <c r="N396" s="147">
        <v>7049</v>
      </c>
      <c r="O396" s="147">
        <v>15605</v>
      </c>
      <c r="P396" s="147">
        <v>18003</v>
      </c>
      <c r="Q396" s="147">
        <v>17245</v>
      </c>
      <c r="R396" s="147">
        <v>17629</v>
      </c>
    </row>
    <row r="397" spans="1:22" s="83" customFormat="1" ht="34.5" customHeight="1">
      <c r="A397" s="250" t="s">
        <v>777</v>
      </c>
      <c r="B397" s="119"/>
      <c r="C397" s="370"/>
      <c r="D397" s="320" t="s">
        <v>228</v>
      </c>
      <c r="E397" s="321"/>
      <c r="F397" s="321"/>
      <c r="G397" s="321"/>
      <c r="H397" s="322"/>
      <c r="I397" s="344"/>
      <c r="J397" s="140">
        <f t="shared" si="11"/>
        <v>6844</v>
      </c>
      <c r="K397" s="81" t="str">
        <f t="shared" si="12"/>
        <v/>
      </c>
      <c r="L397" s="147">
        <v>2007</v>
      </c>
      <c r="M397" s="147">
        <v>848</v>
      </c>
      <c r="N397" s="147">
        <v>888</v>
      </c>
      <c r="O397" s="147">
        <v>1242</v>
      </c>
      <c r="P397" s="147">
        <v>104</v>
      </c>
      <c r="Q397" s="147">
        <v>1374</v>
      </c>
      <c r="R397" s="147">
        <v>381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1055</v>
      </c>
      <c r="O403" s="66" t="s">
        <v>1058</v>
      </c>
      <c r="P403" s="66" t="s">
        <v>1060</v>
      </c>
      <c r="Q403" s="66" t="s">
        <v>1063</v>
      </c>
      <c r="R403" s="66" t="s">
        <v>1067</v>
      </c>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1061</v>
      </c>
      <c r="Q404" s="70" t="s">
        <v>1064</v>
      </c>
      <c r="R404" s="70" t="s">
        <v>1064</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6834</v>
      </c>
      <c r="K405" s="81" t="str">
        <f t="shared" ref="K405:K422" si="14">IF(OR(COUNTIF(L405:R405,"未確認")&gt;0,COUNTIF(L405:R405,"~*")&gt;0),"※","")</f>
        <v/>
      </c>
      <c r="L405" s="147">
        <v>2012</v>
      </c>
      <c r="M405" s="147">
        <v>838</v>
      </c>
      <c r="N405" s="147">
        <v>891</v>
      </c>
      <c r="O405" s="147">
        <v>1234</v>
      </c>
      <c r="P405" s="147">
        <v>105</v>
      </c>
      <c r="Q405" s="147">
        <v>1368</v>
      </c>
      <c r="R405" s="147">
        <v>386</v>
      </c>
    </row>
    <row r="406" spans="1:22" s="83" customFormat="1" ht="34.5" customHeight="1">
      <c r="A406" s="251" t="s">
        <v>779</v>
      </c>
      <c r="B406" s="119"/>
      <c r="C406" s="369"/>
      <c r="D406" s="375" t="s">
        <v>233</v>
      </c>
      <c r="E406" s="377" t="s">
        <v>234</v>
      </c>
      <c r="F406" s="378"/>
      <c r="G406" s="378"/>
      <c r="H406" s="379"/>
      <c r="I406" s="361"/>
      <c r="J406" s="140">
        <f t="shared" si="13"/>
        <v>356</v>
      </c>
      <c r="K406" s="81" t="str">
        <f t="shared" si="14"/>
        <v/>
      </c>
      <c r="L406" s="147">
        <v>34</v>
      </c>
      <c r="M406" s="147">
        <v>5</v>
      </c>
      <c r="N406" s="147">
        <v>0</v>
      </c>
      <c r="O406" s="147">
        <v>29</v>
      </c>
      <c r="P406" s="147">
        <v>58</v>
      </c>
      <c r="Q406" s="147">
        <v>212</v>
      </c>
      <c r="R406" s="147">
        <v>18</v>
      </c>
    </row>
    <row r="407" spans="1:22" s="83" customFormat="1" ht="34.5" customHeight="1">
      <c r="A407" s="251" t="s">
        <v>780</v>
      </c>
      <c r="B407" s="119"/>
      <c r="C407" s="369"/>
      <c r="D407" s="369"/>
      <c r="E407" s="320" t="s">
        <v>235</v>
      </c>
      <c r="F407" s="321"/>
      <c r="G407" s="321"/>
      <c r="H407" s="322"/>
      <c r="I407" s="361"/>
      <c r="J407" s="140">
        <f t="shared" si="13"/>
        <v>5419</v>
      </c>
      <c r="K407" s="81" t="str">
        <f t="shared" si="14"/>
        <v/>
      </c>
      <c r="L407" s="147">
        <v>1929</v>
      </c>
      <c r="M407" s="147">
        <v>525</v>
      </c>
      <c r="N407" s="147">
        <v>887</v>
      </c>
      <c r="O407" s="147">
        <v>1093</v>
      </c>
      <c r="P407" s="147">
        <v>1</v>
      </c>
      <c r="Q407" s="147">
        <v>982</v>
      </c>
      <c r="R407" s="147">
        <v>2</v>
      </c>
    </row>
    <row r="408" spans="1:22" s="83" customFormat="1" ht="34.5" customHeight="1">
      <c r="A408" s="251" t="s">
        <v>781</v>
      </c>
      <c r="B408" s="119"/>
      <c r="C408" s="369"/>
      <c r="D408" s="369"/>
      <c r="E408" s="320" t="s">
        <v>236</v>
      </c>
      <c r="F408" s="321"/>
      <c r="G408" s="321"/>
      <c r="H408" s="322"/>
      <c r="I408" s="361"/>
      <c r="J408" s="140">
        <f t="shared" si="13"/>
        <v>648</v>
      </c>
      <c r="K408" s="81" t="str">
        <f t="shared" si="14"/>
        <v/>
      </c>
      <c r="L408" s="147">
        <v>28</v>
      </c>
      <c r="M408" s="147">
        <v>3</v>
      </c>
      <c r="N408" s="147">
        <v>3</v>
      </c>
      <c r="O408" s="147">
        <v>32</v>
      </c>
      <c r="P408" s="147">
        <v>46</v>
      </c>
      <c r="Q408" s="147">
        <v>170</v>
      </c>
      <c r="R408" s="147">
        <v>366</v>
      </c>
    </row>
    <row r="409" spans="1:22" s="83" customFormat="1" ht="34.5" customHeight="1">
      <c r="A409" s="251" t="s">
        <v>782</v>
      </c>
      <c r="B409" s="119"/>
      <c r="C409" s="369"/>
      <c r="D409" s="369"/>
      <c r="E409" s="317" t="s">
        <v>989</v>
      </c>
      <c r="F409" s="318"/>
      <c r="G409" s="318"/>
      <c r="H409" s="319"/>
      <c r="I409" s="361"/>
      <c r="J409" s="140">
        <f t="shared" si="13"/>
        <v>106</v>
      </c>
      <c r="K409" s="81" t="str">
        <f t="shared" si="14"/>
        <v/>
      </c>
      <c r="L409" s="147">
        <v>21</v>
      </c>
      <c r="M409" s="147">
        <v>0</v>
      </c>
      <c r="N409" s="147">
        <v>1</v>
      </c>
      <c r="O409" s="147">
        <v>80</v>
      </c>
      <c r="P409" s="147">
        <v>0</v>
      </c>
      <c r="Q409" s="147">
        <v>4</v>
      </c>
      <c r="R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305</v>
      </c>
      <c r="K411" s="81" t="str">
        <f t="shared" si="14"/>
        <v/>
      </c>
      <c r="L411" s="147">
        <v>0</v>
      </c>
      <c r="M411" s="147">
        <v>305</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6844</v>
      </c>
      <c r="K413" s="81" t="str">
        <f t="shared" si="14"/>
        <v/>
      </c>
      <c r="L413" s="147">
        <v>2007</v>
      </c>
      <c r="M413" s="147">
        <v>848</v>
      </c>
      <c r="N413" s="147">
        <v>888</v>
      </c>
      <c r="O413" s="147">
        <v>1242</v>
      </c>
      <c r="P413" s="147">
        <v>104</v>
      </c>
      <c r="Q413" s="147">
        <v>1374</v>
      </c>
      <c r="R413" s="147">
        <v>381</v>
      </c>
    </row>
    <row r="414" spans="1:22" s="83" customFormat="1" ht="34.5" customHeight="1">
      <c r="A414" s="251" t="s">
        <v>787</v>
      </c>
      <c r="B414" s="119"/>
      <c r="C414" s="369"/>
      <c r="D414" s="375" t="s">
        <v>240</v>
      </c>
      <c r="E414" s="377" t="s">
        <v>241</v>
      </c>
      <c r="F414" s="378"/>
      <c r="G414" s="378"/>
      <c r="H414" s="379"/>
      <c r="I414" s="361"/>
      <c r="J414" s="140">
        <f t="shared" si="13"/>
        <v>374</v>
      </c>
      <c r="K414" s="81" t="str">
        <f t="shared" si="14"/>
        <v/>
      </c>
      <c r="L414" s="147">
        <v>127</v>
      </c>
      <c r="M414" s="147">
        <v>4</v>
      </c>
      <c r="N414" s="147">
        <v>3</v>
      </c>
      <c r="O414" s="147">
        <v>191</v>
      </c>
      <c r="P414" s="147">
        <v>4</v>
      </c>
      <c r="Q414" s="147">
        <v>30</v>
      </c>
      <c r="R414" s="147">
        <v>15</v>
      </c>
    </row>
    <row r="415" spans="1:22" s="83" customFormat="1" ht="34.5" customHeight="1">
      <c r="A415" s="251" t="s">
        <v>788</v>
      </c>
      <c r="B415" s="119"/>
      <c r="C415" s="369"/>
      <c r="D415" s="369"/>
      <c r="E415" s="320" t="s">
        <v>242</v>
      </c>
      <c r="F415" s="321"/>
      <c r="G415" s="321"/>
      <c r="H415" s="322"/>
      <c r="I415" s="361"/>
      <c r="J415" s="140">
        <f t="shared" si="13"/>
        <v>5898</v>
      </c>
      <c r="K415" s="81" t="str">
        <f t="shared" si="14"/>
        <v/>
      </c>
      <c r="L415" s="147">
        <v>1798</v>
      </c>
      <c r="M415" s="147">
        <v>835</v>
      </c>
      <c r="N415" s="147">
        <v>871</v>
      </c>
      <c r="O415" s="147">
        <v>900</v>
      </c>
      <c r="P415" s="147">
        <v>6</v>
      </c>
      <c r="Q415" s="147">
        <v>1142</v>
      </c>
      <c r="R415" s="147">
        <v>346</v>
      </c>
    </row>
    <row r="416" spans="1:22" s="83" customFormat="1" ht="34.5" customHeight="1">
      <c r="A416" s="251" t="s">
        <v>789</v>
      </c>
      <c r="B416" s="119"/>
      <c r="C416" s="369"/>
      <c r="D416" s="369"/>
      <c r="E416" s="320" t="s">
        <v>243</v>
      </c>
      <c r="F416" s="321"/>
      <c r="G416" s="321"/>
      <c r="H416" s="322"/>
      <c r="I416" s="361"/>
      <c r="J416" s="140">
        <f t="shared" si="13"/>
        <v>149</v>
      </c>
      <c r="K416" s="81" t="str">
        <f t="shared" si="14"/>
        <v/>
      </c>
      <c r="L416" s="147">
        <v>20</v>
      </c>
      <c r="M416" s="147">
        <v>8</v>
      </c>
      <c r="N416" s="147">
        <v>11</v>
      </c>
      <c r="O416" s="147">
        <v>53</v>
      </c>
      <c r="P416" s="147">
        <v>24</v>
      </c>
      <c r="Q416" s="147">
        <v>20</v>
      </c>
      <c r="R416" s="147">
        <v>13</v>
      </c>
    </row>
    <row r="417" spans="1:22" s="83" customFormat="1" ht="34.5" customHeight="1">
      <c r="A417" s="251" t="s">
        <v>790</v>
      </c>
      <c r="B417" s="119"/>
      <c r="C417" s="369"/>
      <c r="D417" s="369"/>
      <c r="E417" s="320" t="s">
        <v>244</v>
      </c>
      <c r="F417" s="321"/>
      <c r="G417" s="321"/>
      <c r="H417" s="322"/>
      <c r="I417" s="361"/>
      <c r="J417" s="140">
        <f t="shared" si="13"/>
        <v>101</v>
      </c>
      <c r="K417" s="81" t="str">
        <f t="shared" si="14"/>
        <v/>
      </c>
      <c r="L417" s="147">
        <v>4</v>
      </c>
      <c r="M417" s="147">
        <v>0</v>
      </c>
      <c r="N417" s="147">
        <v>0</v>
      </c>
      <c r="O417" s="147">
        <v>30</v>
      </c>
      <c r="P417" s="147">
        <v>11</v>
      </c>
      <c r="Q417" s="147">
        <v>52</v>
      </c>
      <c r="R417" s="147">
        <v>4</v>
      </c>
    </row>
    <row r="418" spans="1:22" s="83" customFormat="1" ht="34.5" customHeight="1">
      <c r="A418" s="251" t="s">
        <v>791</v>
      </c>
      <c r="B418" s="119"/>
      <c r="C418" s="369"/>
      <c r="D418" s="369"/>
      <c r="E418" s="320" t="s">
        <v>245</v>
      </c>
      <c r="F418" s="321"/>
      <c r="G418" s="321"/>
      <c r="H418" s="322"/>
      <c r="I418" s="361"/>
      <c r="J418" s="140">
        <f t="shared" si="13"/>
        <v>26</v>
      </c>
      <c r="K418" s="81" t="str">
        <f t="shared" si="14"/>
        <v/>
      </c>
      <c r="L418" s="147">
        <v>7</v>
      </c>
      <c r="M418" s="147">
        <v>0</v>
      </c>
      <c r="N418" s="147">
        <v>0</v>
      </c>
      <c r="O418" s="147">
        <v>9</v>
      </c>
      <c r="P418" s="147">
        <v>2</v>
      </c>
      <c r="Q418" s="147">
        <v>8</v>
      </c>
      <c r="R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36</v>
      </c>
      <c r="K420" s="81" t="str">
        <f t="shared" si="14"/>
        <v/>
      </c>
      <c r="L420" s="147">
        <v>5</v>
      </c>
      <c r="M420" s="147">
        <v>0</v>
      </c>
      <c r="N420" s="147">
        <v>2</v>
      </c>
      <c r="O420" s="147">
        <v>14</v>
      </c>
      <c r="P420" s="147">
        <v>0</v>
      </c>
      <c r="Q420" s="147">
        <v>12</v>
      </c>
      <c r="R420" s="147">
        <v>3</v>
      </c>
    </row>
    <row r="421" spans="1:22" s="83" customFormat="1" ht="34.5" customHeight="1">
      <c r="A421" s="251" t="s">
        <v>794</v>
      </c>
      <c r="B421" s="119"/>
      <c r="C421" s="369"/>
      <c r="D421" s="369"/>
      <c r="E421" s="320" t="s">
        <v>247</v>
      </c>
      <c r="F421" s="321"/>
      <c r="G421" s="321"/>
      <c r="H421" s="322"/>
      <c r="I421" s="361"/>
      <c r="J421" s="140">
        <f t="shared" si="13"/>
        <v>260</v>
      </c>
      <c r="K421" s="81" t="str">
        <f t="shared" si="14"/>
        <v/>
      </c>
      <c r="L421" s="147">
        <v>46</v>
      </c>
      <c r="M421" s="147">
        <v>1</v>
      </c>
      <c r="N421" s="147">
        <v>1</v>
      </c>
      <c r="O421" s="147">
        <v>45</v>
      </c>
      <c r="P421" s="147">
        <v>57</v>
      </c>
      <c r="Q421" s="147">
        <v>110</v>
      </c>
      <c r="R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1055</v>
      </c>
      <c r="O428" s="66" t="s">
        <v>1058</v>
      </c>
      <c r="P428" s="66" t="s">
        <v>1060</v>
      </c>
      <c r="Q428" s="66" t="s">
        <v>1063</v>
      </c>
      <c r="R428" s="66" t="s">
        <v>1067</v>
      </c>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1061</v>
      </c>
      <c r="Q429" s="70" t="s">
        <v>1064</v>
      </c>
      <c r="R429" s="70" t="s">
        <v>1064</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6470</v>
      </c>
      <c r="K430" s="193" t="str">
        <f>IF(OR(COUNTIF(L430:R430,"未確認")&gt;0,COUNTIF(L430:R430,"~*")&gt;0),"※","")</f>
        <v/>
      </c>
      <c r="L430" s="147">
        <v>1880</v>
      </c>
      <c r="M430" s="147">
        <v>844</v>
      </c>
      <c r="N430" s="147">
        <v>885</v>
      </c>
      <c r="O430" s="147">
        <v>1051</v>
      </c>
      <c r="P430" s="147">
        <v>100</v>
      </c>
      <c r="Q430" s="147">
        <v>1344</v>
      </c>
      <c r="R430" s="147">
        <v>366</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0</v>
      </c>
      <c r="K431" s="193" t="str">
        <f>IF(OR(COUNTIF(L431:R431,"未確認")&gt;0,COUNTIF(L431:R431,"~*")&gt;0),"※","")</f>
        <v/>
      </c>
      <c r="L431" s="147">
        <v>0</v>
      </c>
      <c r="M431" s="147">
        <v>0</v>
      </c>
      <c r="N431" s="147">
        <v>0</v>
      </c>
      <c r="O431" s="147">
        <v>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316</v>
      </c>
      <c r="K432" s="193" t="str">
        <f>IF(OR(COUNTIF(L432:R432,"未確認")&gt;0,COUNTIF(L432:R432,"~*")&gt;0),"※","")</f>
        <v/>
      </c>
      <c r="L432" s="147">
        <v>45</v>
      </c>
      <c r="M432" s="147">
        <v>1</v>
      </c>
      <c r="N432" s="147">
        <v>1</v>
      </c>
      <c r="O432" s="147">
        <v>100</v>
      </c>
      <c r="P432" s="147">
        <v>7</v>
      </c>
      <c r="Q432" s="147">
        <v>122</v>
      </c>
      <c r="R432" s="147">
        <v>40</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6152</v>
      </c>
      <c r="K433" s="193" t="str">
        <f>IF(OR(COUNTIF(L433:R433,"未確認")&gt;0,COUNTIF(L433:R433,"~*")&gt;0),"※","")</f>
        <v/>
      </c>
      <c r="L433" s="147">
        <v>1835</v>
      </c>
      <c r="M433" s="147">
        <v>843</v>
      </c>
      <c r="N433" s="147">
        <v>884</v>
      </c>
      <c r="O433" s="147">
        <v>950</v>
      </c>
      <c r="P433" s="147">
        <v>93</v>
      </c>
      <c r="Q433" s="147">
        <v>1221</v>
      </c>
      <c r="R433" s="147">
        <v>326</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2</v>
      </c>
      <c r="K434" s="193" t="str">
        <f>IF(OR(COUNTIF(L434:R434,"未確認")&gt;0,COUNTIF(L434:R434,"~*")&gt;0),"※","")</f>
        <v/>
      </c>
      <c r="L434" s="147">
        <v>0</v>
      </c>
      <c r="M434" s="147">
        <v>0</v>
      </c>
      <c r="N434" s="147">
        <v>0</v>
      </c>
      <c r="O434" s="147">
        <v>1</v>
      </c>
      <c r="P434" s="147">
        <v>0</v>
      </c>
      <c r="Q434" s="147">
        <v>1</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1055</v>
      </c>
      <c r="O441" s="66" t="s">
        <v>1058</v>
      </c>
      <c r="P441" s="66" t="s">
        <v>1060</v>
      </c>
      <c r="Q441" s="66" t="s">
        <v>1063</v>
      </c>
      <c r="R441" s="66" t="s">
        <v>1067</v>
      </c>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1061</v>
      </c>
      <c r="Q442" s="70" t="s">
        <v>1064</v>
      </c>
      <c r="R442" s="70" t="s">
        <v>1064</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1055</v>
      </c>
      <c r="O466" s="66" t="s">
        <v>1058</v>
      </c>
      <c r="P466" s="66" t="s">
        <v>1060</v>
      </c>
      <c r="Q466" s="66" t="s">
        <v>1063</v>
      </c>
      <c r="R466" s="66" t="s">
        <v>1067</v>
      </c>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1061</v>
      </c>
      <c r="Q467" s="70" t="s">
        <v>1064</v>
      </c>
      <c r="R467" s="70" t="s">
        <v>1064</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208</v>
      </c>
      <c r="K468" s="201" t="str">
        <f t="shared" ref="K468:K475" si="16">IF(OR(COUNTIF(L468:R468,"未確認")&gt;0,COUNTIF(L468:R468,"*")&gt;0),"※","")</f>
        <v/>
      </c>
      <c r="L468" s="117">
        <v>113</v>
      </c>
      <c r="M468" s="117">
        <v>18</v>
      </c>
      <c r="N468" s="117">
        <v>0</v>
      </c>
      <c r="O468" s="117">
        <v>18</v>
      </c>
      <c r="P468" s="117">
        <v>0</v>
      </c>
      <c r="Q468" s="117">
        <v>59</v>
      </c>
      <c r="R468" s="117">
        <v>0</v>
      </c>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IF(SUM(L469:R469)=0,IF(COUNTIF(L469:R469,"未確認")&gt;0,"未確認",IF(COUNTIF(L469:R469,"~*")&gt;0,"*",SUM(L469:R469))),SUM(L469:R469))</f>
        <v>0</v>
      </c>
      <c r="K469" s="201" t="str">
        <f t="shared" si="16"/>
        <v/>
      </c>
      <c r="L469" s="117">
        <v>0</v>
      </c>
      <c r="M469" s="117">
        <v>0</v>
      </c>
      <c r="N469" s="117">
        <v>0</v>
      </c>
      <c r="O469" s="117">
        <v>0</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60</v>
      </c>
      <c r="K472" s="201" t="str">
        <f t="shared" si="16"/>
        <v>※</v>
      </c>
      <c r="L472" s="117" t="s">
        <v>541</v>
      </c>
      <c r="M472" s="117">
        <v>0</v>
      </c>
      <c r="N472" s="117">
        <v>0</v>
      </c>
      <c r="O472" s="117" t="s">
        <v>541</v>
      </c>
      <c r="P472" s="117">
        <v>0</v>
      </c>
      <c r="Q472" s="117">
        <v>60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t="s">
        <v>541</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t="s">
        <v>541</v>
      </c>
      <c r="M476" s="117">
        <v>0</v>
      </c>
      <c r="N476" s="117">
        <v>0</v>
      </c>
      <c r="O476" s="117" t="s">
        <v>541</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91</v>
      </c>
      <c r="K477" s="201" t="str">
        <f t="shared" ref="K477:K496" si="18">IF(OR(COUNTIF(L477:R477,"未確認")&gt;0,COUNTIF(L477:R477,"*")&gt;0),"※","")</f>
        <v>※</v>
      </c>
      <c r="L477" s="117">
        <v>91</v>
      </c>
      <c r="M477" s="117">
        <v>0</v>
      </c>
      <c r="N477" s="117">
        <v>0</v>
      </c>
      <c r="O477" s="117" t="s">
        <v>541</v>
      </c>
      <c r="P477" s="117">
        <v>0</v>
      </c>
      <c r="Q477" s="117" t="s">
        <v>541</v>
      </c>
      <c r="R477" s="117">
        <v>0</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t="s">
        <v>541</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30</v>
      </c>
      <c r="K479" s="201" t="str">
        <f t="shared" si="18"/>
        <v>※</v>
      </c>
      <c r="L479" s="117">
        <v>12</v>
      </c>
      <c r="M479" s="117">
        <v>18</v>
      </c>
      <c r="N479" s="117">
        <v>0</v>
      </c>
      <c r="O479" s="117" t="s">
        <v>541</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31</v>
      </c>
      <c r="K481" s="201" t="str">
        <f t="shared" si="18"/>
        <v>※</v>
      </c>
      <c r="L481" s="117">
        <v>31</v>
      </c>
      <c r="M481" s="117" t="s">
        <v>541</v>
      </c>
      <c r="N481" s="117">
        <v>0</v>
      </c>
      <c r="O481" s="117" t="s">
        <v>541</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20</v>
      </c>
      <c r="K490" s="201" t="str">
        <f t="shared" si="18"/>
        <v/>
      </c>
      <c r="L490" s="117">
        <v>20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t="s">
        <v>541</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12</v>
      </c>
      <c r="K492" s="201" t="str">
        <f t="shared" si="18"/>
        <v>※</v>
      </c>
      <c r="L492" s="117">
        <v>12</v>
      </c>
      <c r="M492" s="117" t="s">
        <v>541</v>
      </c>
      <c r="N492" s="117">
        <v>0</v>
      </c>
      <c r="O492" s="117" t="s">
        <v>541</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17</v>
      </c>
      <c r="K496" s="201" t="str">
        <f t="shared" si="18"/>
        <v/>
      </c>
      <c r="L496" s="117">
        <v>17</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1055</v>
      </c>
      <c r="O502" s="66" t="s">
        <v>1058</v>
      </c>
      <c r="P502" s="66" t="s">
        <v>1060</v>
      </c>
      <c r="Q502" s="66" t="s">
        <v>1063</v>
      </c>
      <c r="R502" s="66" t="s">
        <v>1067</v>
      </c>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1061</v>
      </c>
      <c r="Q503" s="70" t="s">
        <v>1064</v>
      </c>
      <c r="R503" s="70" t="s">
        <v>1064</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10</v>
      </c>
      <c r="K504" s="201" t="str">
        <f t="shared" ref="K504:K511" si="21">IF(OR(COUNTIF(L504:R504,"未確認")&gt;0,COUNTIF(L504:R504,"*")&gt;0),"※","")</f>
        <v>※</v>
      </c>
      <c r="L504" s="117">
        <v>10</v>
      </c>
      <c r="M504" s="117">
        <v>0</v>
      </c>
      <c r="N504" s="117">
        <v>0</v>
      </c>
      <c r="O504" s="117" t="s">
        <v>541</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96</v>
      </c>
      <c r="K505" s="201" t="str">
        <f t="shared" si="21"/>
        <v>※</v>
      </c>
      <c r="L505" s="117">
        <v>84</v>
      </c>
      <c r="M505" s="117" t="s">
        <v>541</v>
      </c>
      <c r="N505" s="117">
        <v>0</v>
      </c>
      <c r="O505" s="117">
        <v>12</v>
      </c>
      <c r="P505" s="117">
        <v>0</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v>0</v>
      </c>
      <c r="O507" s="117" t="s">
        <v>541</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t="s">
        <v>541</v>
      </c>
      <c r="P508" s="117">
        <v>0</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t="s">
        <v>541</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1055</v>
      </c>
      <c r="O514" s="66" t="s">
        <v>1058</v>
      </c>
      <c r="P514" s="66" t="s">
        <v>1060</v>
      </c>
      <c r="Q514" s="66" t="s">
        <v>1063</v>
      </c>
      <c r="R514" s="66" t="s">
        <v>1067</v>
      </c>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1061</v>
      </c>
      <c r="Q515" s="70" t="s">
        <v>1064</v>
      </c>
      <c r="R515" s="70" t="s">
        <v>1064</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1055</v>
      </c>
      <c r="O520" s="66" t="s">
        <v>1058</v>
      </c>
      <c r="P520" s="66" t="s">
        <v>1060</v>
      </c>
      <c r="Q520" s="66" t="s">
        <v>1063</v>
      </c>
      <c r="R520" s="66" t="s">
        <v>1067</v>
      </c>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1061</v>
      </c>
      <c r="Q521" s="70" t="s">
        <v>1064</v>
      </c>
      <c r="R521" s="70" t="s">
        <v>1064</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1055</v>
      </c>
      <c r="O525" s="66" t="s">
        <v>1058</v>
      </c>
      <c r="P525" s="66" t="s">
        <v>1060</v>
      </c>
      <c r="Q525" s="66" t="s">
        <v>1063</v>
      </c>
      <c r="R525" s="66" t="s">
        <v>1067</v>
      </c>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1061</v>
      </c>
      <c r="Q526" s="70" t="s">
        <v>1064</v>
      </c>
      <c r="R526" s="70" t="s">
        <v>1064</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33</v>
      </c>
      <c r="K527" s="201" t="str">
        <f>IF(OR(COUNTIF(L527:R527,"未確認")&gt;0,COUNTIF(L527:R527,"*")&gt;0),"※","")</f>
        <v/>
      </c>
      <c r="L527" s="117">
        <v>0</v>
      </c>
      <c r="M527" s="117">
        <v>33</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1055</v>
      </c>
      <c r="O530" s="66" t="s">
        <v>1058</v>
      </c>
      <c r="P530" s="66" t="s">
        <v>1060</v>
      </c>
      <c r="Q530" s="66" t="s">
        <v>1063</v>
      </c>
      <c r="R530" s="66" t="s">
        <v>1067</v>
      </c>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1061</v>
      </c>
      <c r="Q531" s="70" t="s">
        <v>1064</v>
      </c>
      <c r="R531" s="70" t="s">
        <v>1064</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86</v>
      </c>
      <c r="K535" s="201" t="str">
        <f t="shared" si="23"/>
        <v>※</v>
      </c>
      <c r="L535" s="117" t="s">
        <v>541</v>
      </c>
      <c r="M535" s="117">
        <v>0</v>
      </c>
      <c r="N535" s="117">
        <v>0</v>
      </c>
      <c r="O535" s="117">
        <v>34</v>
      </c>
      <c r="P535" s="117">
        <v>23</v>
      </c>
      <c r="Q535" s="117">
        <v>29</v>
      </c>
      <c r="R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1055</v>
      </c>
      <c r="O543" s="66" t="s">
        <v>1058</v>
      </c>
      <c r="P543" s="66" t="s">
        <v>1060</v>
      </c>
      <c r="Q543" s="66" t="s">
        <v>1063</v>
      </c>
      <c r="R543" s="66" t="s">
        <v>1067</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1061</v>
      </c>
      <c r="Q544" s="70" t="s">
        <v>1064</v>
      </c>
      <c r="R544" s="70" t="s">
        <v>1064</v>
      </c>
    </row>
    <row r="545" spans="1:18" s="115" customFormat="1" ht="69.95" customHeight="1">
      <c r="A545" s="252" t="s">
        <v>853</v>
      </c>
      <c r="C545" s="320" t="s">
        <v>348</v>
      </c>
      <c r="D545" s="321"/>
      <c r="E545" s="321"/>
      <c r="F545" s="321"/>
      <c r="G545" s="321"/>
      <c r="H545" s="322"/>
      <c r="I545" s="122" t="s">
        <v>349</v>
      </c>
      <c r="J545" s="116" t="str">
        <f t="shared" ref="J545:J557" si="24">IF(SUM(L545:R545)=0,IF(COUNTIF(L545:R545,"未確認")&gt;0,"未確認",IF(COUNTIF(L545:R545,"~*")&gt;0,"*",SUM(L545:R545))),SUM(L545:R545))</f>
        <v>*</v>
      </c>
      <c r="K545" s="201" t="str">
        <f t="shared" ref="K545:K557" si="25">IF(OR(COUNTIF(L545:R545,"未確認")&gt;0,COUNTIF(L545:R545,"*")&gt;0),"※","")</f>
        <v>※</v>
      </c>
      <c r="L545" s="117">
        <v>0</v>
      </c>
      <c r="M545" s="117" t="s">
        <v>541</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1054</v>
      </c>
      <c r="O558" s="211" t="s">
        <v>1048</v>
      </c>
      <c r="P558" s="211" t="s">
        <v>1054</v>
      </c>
      <c r="Q558" s="211" t="s">
        <v>1048</v>
      </c>
      <c r="R558" s="211" t="s">
        <v>1054</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55</v>
      </c>
      <c r="M560" s="211">
        <v>34.6</v>
      </c>
      <c r="N560" s="211" t="s">
        <v>533</v>
      </c>
      <c r="O560" s="211">
        <v>55.5</v>
      </c>
      <c r="P560" s="211" t="s">
        <v>533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v>36.4</v>
      </c>
      <c r="M561" s="211">
        <v>26.9</v>
      </c>
      <c r="N561" s="211" t="s">
        <v>533</v>
      </c>
      <c r="O561" s="211">
        <v>27.8</v>
      </c>
      <c r="P561" s="211" t="s">
        <v>533</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v>15</v>
      </c>
      <c r="M562" s="211">
        <v>23.1</v>
      </c>
      <c r="N562" s="211" t="s">
        <v>533</v>
      </c>
      <c r="O562" s="211">
        <v>24.5</v>
      </c>
      <c r="P562" s="211" t="s">
        <v>533</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v>20.3</v>
      </c>
      <c r="M563" s="211">
        <v>23.1</v>
      </c>
      <c r="N563" s="211" t="s">
        <v>533</v>
      </c>
      <c r="O563" s="211">
        <v>13.9</v>
      </c>
      <c r="P563" s="211" t="s">
        <v>533</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v>11.7</v>
      </c>
      <c r="M564" s="211">
        <v>34.6</v>
      </c>
      <c r="N564" s="211" t="s">
        <v>533</v>
      </c>
      <c r="O564" s="211">
        <v>1.9</v>
      </c>
      <c r="P564" s="211" t="s">
        <v>533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v>7.8</v>
      </c>
      <c r="M565" s="211">
        <v>0</v>
      </c>
      <c r="N565" s="211" t="s">
        <v>533</v>
      </c>
      <c r="O565" s="211">
        <v>22.4</v>
      </c>
      <c r="P565" s="211" t="s">
        <v>533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v>36.1</v>
      </c>
      <c r="M566" s="211">
        <v>34.6</v>
      </c>
      <c r="N566" s="211" t="s">
        <v>533</v>
      </c>
      <c r="O566" s="211">
        <v>36.5</v>
      </c>
      <c r="P566" s="211" t="s">
        <v>533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v>31.9</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v>19.3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v>2.5</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v>7.2</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v>0</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v>3.9</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v>10.1</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v>0</v>
      </c>
      <c r="M576" s="211">
        <v>0</v>
      </c>
      <c r="N576" s="211" t="s">
        <v>533</v>
      </c>
      <c r="O576" s="211">
        <v>0</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v>0</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v>0</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v>0</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v>0</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v>0</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v>0</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1055</v>
      </c>
      <c r="O588" s="66" t="s">
        <v>1058</v>
      </c>
      <c r="P588" s="66" t="s">
        <v>1060</v>
      </c>
      <c r="Q588" s="66" t="s">
        <v>1063</v>
      </c>
      <c r="R588" s="66" t="s">
        <v>1067</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1061</v>
      </c>
      <c r="Q589" s="70" t="s">
        <v>1064</v>
      </c>
      <c r="R589" s="70" t="s">
        <v>1064</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t="s">
        <v>541</v>
      </c>
      <c r="M591" s="117">
        <v>0</v>
      </c>
      <c r="N591" s="117">
        <v>0</v>
      </c>
      <c r="O591" s="117" t="s">
        <v>541</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86</v>
      </c>
      <c r="K593" s="201" t="str">
        <f>IF(OR(COUNTIF(L593:R593,"未確認")&gt;0,COUNTIF(L593:R593,"*")&gt;0),"※","")</f>
        <v>※</v>
      </c>
      <c r="L593" s="117">
        <v>39</v>
      </c>
      <c r="M593" s="117" t="s">
        <v>541</v>
      </c>
      <c r="N593" s="117">
        <v>0</v>
      </c>
      <c r="O593" s="117">
        <v>47</v>
      </c>
      <c r="P593" s="117">
        <v>0</v>
      </c>
      <c r="Q593" s="117">
        <v>0</v>
      </c>
      <c r="R593" s="117">
        <v>0</v>
      </c>
    </row>
    <row r="594" spans="1:18" s="115" customFormat="1" ht="84" customHeight="1">
      <c r="A594" s="252" t="s">
        <v>894</v>
      </c>
      <c r="B594" s="84"/>
      <c r="C594" s="320" t="s">
        <v>394</v>
      </c>
      <c r="D594" s="321"/>
      <c r="E594" s="321"/>
      <c r="F594" s="321"/>
      <c r="G594" s="321"/>
      <c r="H594" s="322"/>
      <c r="I594" s="134" t="s">
        <v>395</v>
      </c>
      <c r="J594" s="116" t="str">
        <f>IF(SUM(L594:R594)=0,IF(COUNTIF(L594:R594,"未確認")&gt;0,"未確認",IF(COUNTIF(L594:R594,"~*")&gt;0,"*",SUM(L594:R594))),SUM(L594:R594))</f>
        <v>*</v>
      </c>
      <c r="K594" s="201" t="str">
        <f>IF(OR(COUNTIF(L594:R594,"未確認")&gt;0,COUNTIF(L594:R594,"*")&gt;0),"※","")</f>
        <v>※</v>
      </c>
      <c r="L594" s="117">
        <v>0</v>
      </c>
      <c r="M594" s="117">
        <v>0</v>
      </c>
      <c r="N594" s="117">
        <v>0</v>
      </c>
      <c r="O594" s="117" t="s">
        <v>541</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3732</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310</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3014</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556</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1589</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f t="shared" ref="J600:J605" si="26">IF(SUM(L600:R600)=0,IF(COUNTIF(L600:R600,"未確認")&gt;0,"未確認",IF(COUNTIF(L600:R600,"~*")&gt;0,"*",SUM(L600:R600))),SUM(L600:R600))</f>
        <v>0</v>
      </c>
      <c r="K600" s="201" t="str">
        <f t="shared" ref="K600:K605" si="27">IF(OR(COUNTIF(L600:R600,"未確認")&gt;0,COUNTIF(L600:R600,"*")&gt;0),"※","")</f>
        <v/>
      </c>
      <c r="L600" s="117">
        <v>0</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1055</v>
      </c>
      <c r="O611" s="66" t="s">
        <v>1058</v>
      </c>
      <c r="P611" s="66" t="s">
        <v>1060</v>
      </c>
      <c r="Q611" s="66" t="s">
        <v>1063</v>
      </c>
      <c r="R611" s="66" t="s">
        <v>1067</v>
      </c>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1061</v>
      </c>
      <c r="Q612" s="70" t="s">
        <v>1064</v>
      </c>
      <c r="R612" s="70" t="s">
        <v>1064</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55</v>
      </c>
      <c r="K613" s="201" t="str">
        <f t="shared" ref="K613:K623" si="29">IF(OR(COUNTIF(L613:R613,"未確認")&gt;0,COUNTIF(L613:R613,"*")&gt;0),"※","")</f>
        <v>※</v>
      </c>
      <c r="L613" s="117" t="s">
        <v>541</v>
      </c>
      <c r="M613" s="117">
        <v>0</v>
      </c>
      <c r="N613" s="117">
        <v>0</v>
      </c>
      <c r="O613" s="117">
        <v>10</v>
      </c>
      <c r="P613" s="117" t="s">
        <v>541</v>
      </c>
      <c r="Q613" s="117">
        <v>23</v>
      </c>
      <c r="R613" s="117">
        <v>22</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34</v>
      </c>
      <c r="K618" s="201" t="str">
        <f t="shared" si="29"/>
        <v>※</v>
      </c>
      <c r="L618" s="117">
        <v>0</v>
      </c>
      <c r="M618" s="117">
        <v>0</v>
      </c>
      <c r="N618" s="117">
        <v>0</v>
      </c>
      <c r="O618" s="117">
        <v>0</v>
      </c>
      <c r="P618" s="117" t="s">
        <v>541</v>
      </c>
      <c r="Q618" s="117">
        <v>34</v>
      </c>
      <c r="R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t="s">
        <v>541</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t="s">
        <v>541</v>
      </c>
      <c r="P621" s="117">
        <v>0</v>
      </c>
      <c r="Q621" s="117">
        <v>0</v>
      </c>
      <c r="R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c r="P622" s="117">
        <v>0</v>
      </c>
      <c r="Q622" s="117">
        <v>0</v>
      </c>
      <c r="R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1055</v>
      </c>
      <c r="O629" s="66" t="s">
        <v>1058</v>
      </c>
      <c r="P629" s="66" t="s">
        <v>1060</v>
      </c>
      <c r="Q629" s="66" t="s">
        <v>1063</v>
      </c>
      <c r="R629" s="66" t="s">
        <v>1067</v>
      </c>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1061</v>
      </c>
      <c r="Q630" s="70" t="s">
        <v>1064</v>
      </c>
      <c r="R630" s="70" t="s">
        <v>1064</v>
      </c>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t="s">
        <v>541</v>
      </c>
      <c r="M631" s="117">
        <v>0</v>
      </c>
      <c r="N631" s="117">
        <v>0</v>
      </c>
      <c r="O631" s="117" t="s">
        <v>541</v>
      </c>
      <c r="P631" s="117">
        <v>0</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116</v>
      </c>
      <c r="K632" s="201" t="str">
        <f t="shared" si="31"/>
        <v/>
      </c>
      <c r="L632" s="117">
        <v>54</v>
      </c>
      <c r="M632" s="117">
        <v>16</v>
      </c>
      <c r="N632" s="117">
        <v>0</v>
      </c>
      <c r="O632" s="117">
        <v>46</v>
      </c>
      <c r="P632" s="117">
        <v>0</v>
      </c>
      <c r="Q632" s="117">
        <v>0</v>
      </c>
      <c r="R632" s="117">
        <v>0</v>
      </c>
    </row>
    <row r="633" spans="1:22" s="118" customFormat="1" ht="57">
      <c r="A633" s="252" t="s">
        <v>919</v>
      </c>
      <c r="B633" s="119"/>
      <c r="C633" s="320" t="s">
        <v>436</v>
      </c>
      <c r="D633" s="321"/>
      <c r="E633" s="321"/>
      <c r="F633" s="321"/>
      <c r="G633" s="321"/>
      <c r="H633" s="322"/>
      <c r="I633" s="122" t="s">
        <v>437</v>
      </c>
      <c r="J633" s="116">
        <f t="shared" si="30"/>
        <v>37</v>
      </c>
      <c r="K633" s="201" t="str">
        <f t="shared" si="31"/>
        <v>※</v>
      </c>
      <c r="L633" s="117">
        <v>14</v>
      </c>
      <c r="M633" s="117" t="s">
        <v>541</v>
      </c>
      <c r="N633" s="117">
        <v>0</v>
      </c>
      <c r="O633" s="117">
        <v>23</v>
      </c>
      <c r="P633" s="117">
        <v>0</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18</v>
      </c>
      <c r="K635" s="201" t="str">
        <f t="shared" si="31"/>
        <v>※</v>
      </c>
      <c r="L635" s="117">
        <v>18</v>
      </c>
      <c r="M635" s="117" t="s">
        <v>541</v>
      </c>
      <c r="N635" s="117">
        <v>0</v>
      </c>
      <c r="O635" s="117" t="s">
        <v>541</v>
      </c>
      <c r="P635" s="117">
        <v>0</v>
      </c>
      <c r="Q635" s="117">
        <v>0</v>
      </c>
      <c r="R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t="s">
        <v>541</v>
      </c>
      <c r="P637" s="117">
        <v>0</v>
      </c>
      <c r="Q637" s="117" t="s">
        <v>541</v>
      </c>
      <c r="R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c r="P638" s="117" t="s">
        <v>541</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1055</v>
      </c>
      <c r="O644" s="66" t="s">
        <v>1058</v>
      </c>
      <c r="P644" s="66" t="s">
        <v>1060</v>
      </c>
      <c r="Q644" s="66" t="s">
        <v>1063</v>
      </c>
      <c r="R644" s="66" t="s">
        <v>1067</v>
      </c>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1061</v>
      </c>
      <c r="Q645" s="70" t="s">
        <v>1064</v>
      </c>
      <c r="R645" s="70" t="s">
        <v>1064</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70</v>
      </c>
      <c r="K646" s="201" t="str">
        <f t="shared" ref="K646:K660" si="33">IF(OR(COUNTIF(L646:R646,"未確認")&gt;0,COUNTIF(L646:R646,"*")&gt;0),"※","")</f>
        <v>※</v>
      </c>
      <c r="L646" s="117" t="s">
        <v>541</v>
      </c>
      <c r="M646" s="117">
        <v>0</v>
      </c>
      <c r="N646" s="117">
        <v>0</v>
      </c>
      <c r="O646" s="117" t="s">
        <v>541</v>
      </c>
      <c r="P646" s="117">
        <v>0</v>
      </c>
      <c r="Q646" s="117">
        <v>0</v>
      </c>
      <c r="R646" s="117">
        <v>70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50</v>
      </c>
      <c r="K648" s="201" t="str">
        <f t="shared" si="33"/>
        <v>※</v>
      </c>
      <c r="L648" s="117" t="s">
        <v>541</v>
      </c>
      <c r="M648" s="117">
        <v>0</v>
      </c>
      <c r="N648" s="117">
        <v>0</v>
      </c>
      <c r="O648" s="117" t="s">
        <v>541</v>
      </c>
      <c r="P648" s="117">
        <v>0</v>
      </c>
      <c r="Q648" s="117">
        <v>0</v>
      </c>
      <c r="R648" s="117">
        <v>50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t="s">
        <v>541</v>
      </c>
      <c r="P649" s="117">
        <v>0</v>
      </c>
      <c r="Q649" s="117">
        <v>0</v>
      </c>
      <c r="R649" s="117" t="s">
        <v>541</v>
      </c>
    </row>
    <row r="650" spans="1:22" s="118" customFormat="1" ht="84" customHeight="1">
      <c r="A650" s="252" t="s">
        <v>929</v>
      </c>
      <c r="B650" s="84"/>
      <c r="C650" s="295"/>
      <c r="D650" s="297"/>
      <c r="E650" s="320" t="s">
        <v>941</v>
      </c>
      <c r="F650" s="321"/>
      <c r="G650" s="321"/>
      <c r="H650" s="322"/>
      <c r="I650" s="122" t="s">
        <v>458</v>
      </c>
      <c r="J650" s="116">
        <f t="shared" si="32"/>
        <v>19</v>
      </c>
      <c r="K650" s="201" t="str">
        <f t="shared" si="33"/>
        <v>※</v>
      </c>
      <c r="L650" s="117" t="s">
        <v>541</v>
      </c>
      <c r="M650" s="117">
        <v>0</v>
      </c>
      <c r="N650" s="117">
        <v>0</v>
      </c>
      <c r="O650" s="117">
        <v>0</v>
      </c>
      <c r="P650" s="117">
        <v>0</v>
      </c>
      <c r="Q650" s="117">
        <v>0</v>
      </c>
      <c r="R650" s="117">
        <v>19</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v>0</v>
      </c>
      <c r="Q651" s="117">
        <v>0</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21</v>
      </c>
      <c r="K655" s="201" t="str">
        <f t="shared" si="33"/>
        <v>※</v>
      </c>
      <c r="L655" s="117">
        <v>0</v>
      </c>
      <c r="M655" s="117">
        <v>0</v>
      </c>
      <c r="N655" s="117">
        <v>0</v>
      </c>
      <c r="O655" s="117" t="s">
        <v>541</v>
      </c>
      <c r="P655" s="117">
        <v>0</v>
      </c>
      <c r="Q655" s="117">
        <v>0</v>
      </c>
      <c r="R655" s="117">
        <v>21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v>0</v>
      </c>
      <c r="N657" s="117">
        <v>0</v>
      </c>
      <c r="O657" s="117" t="s">
        <v>541</v>
      </c>
      <c r="P657" s="117">
        <v>0</v>
      </c>
      <c r="Q657" s="117">
        <v>0</v>
      </c>
      <c r="R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1055</v>
      </c>
      <c r="O665" s="66" t="s">
        <v>1058</v>
      </c>
      <c r="P665" s="66" t="s">
        <v>1060</v>
      </c>
      <c r="Q665" s="66" t="s">
        <v>1063</v>
      </c>
      <c r="R665" s="66" t="s">
        <v>1067</v>
      </c>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1061</v>
      </c>
      <c r="Q666" s="70" t="s">
        <v>1064</v>
      </c>
      <c r="R666" s="70" t="s">
        <v>1064</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1066</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v>7</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v>370</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v>154</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v>132</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v>197</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v>155</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v>60.1</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1055</v>
      </c>
      <c r="O681" s="66" t="s">
        <v>1058</v>
      </c>
      <c r="P681" s="66" t="s">
        <v>1060</v>
      </c>
      <c r="Q681" s="66" t="s">
        <v>1063</v>
      </c>
      <c r="R681" s="66" t="s">
        <v>1067</v>
      </c>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1061</v>
      </c>
      <c r="Q682" s="70" t="s">
        <v>1064</v>
      </c>
      <c r="R682" s="70" t="s">
        <v>1064</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36</v>
      </c>
      <c r="K683" s="201" t="str">
        <f>IF(OR(COUNTIF(L683:R683,"未確認")&gt;0,COUNTIF(L683:R683,"*")&gt;0),"※","")</f>
        <v/>
      </c>
      <c r="L683" s="117">
        <v>0</v>
      </c>
      <c r="M683" s="117">
        <v>0</v>
      </c>
      <c r="N683" s="117">
        <v>0</v>
      </c>
      <c r="O683" s="117">
        <v>0</v>
      </c>
      <c r="P683" s="117">
        <v>36</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v>0</v>
      </c>
      <c r="M684" s="117">
        <v>0</v>
      </c>
      <c r="N684" s="117">
        <v>0</v>
      </c>
      <c r="O684" s="117" t="s">
        <v>541</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1055</v>
      </c>
      <c r="O691" s="66" t="s">
        <v>1058</v>
      </c>
      <c r="P691" s="66" t="s">
        <v>1060</v>
      </c>
      <c r="Q691" s="66" t="s">
        <v>1063</v>
      </c>
      <c r="R691" s="66" t="s">
        <v>1067</v>
      </c>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1061</v>
      </c>
      <c r="Q692" s="70" t="s">
        <v>1064</v>
      </c>
      <c r="R692" s="70" t="s">
        <v>1064</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t="str">
        <f>IF(SUM(L695:R695)=0,IF(COUNTIF(L695:R695,"未確認")&gt;0,"未確認",IF(COUNTIF(L695:R695,"~*")&gt;0,"*",SUM(L695:R695))),SUM(L695:R695))</f>
        <v>*</v>
      </c>
      <c r="K695" s="201" t="str">
        <f>IF(OR(COUNTIF(L695:R695,"未確認")&gt;0,COUNTIF(L695:R695,"*")&gt;0),"※","")</f>
        <v>※</v>
      </c>
      <c r="L695" s="117">
        <v>0</v>
      </c>
      <c r="M695" s="117">
        <v>0</v>
      </c>
      <c r="N695" s="117">
        <v>0</v>
      </c>
      <c r="O695" s="117">
        <v>0</v>
      </c>
      <c r="P695" s="117" t="s">
        <v>541</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1055</v>
      </c>
      <c r="O704" s="66" t="s">
        <v>1058</v>
      </c>
      <c r="P704" s="66" t="s">
        <v>1060</v>
      </c>
      <c r="Q704" s="66" t="s">
        <v>1063</v>
      </c>
      <c r="R704" s="66" t="s">
        <v>1067</v>
      </c>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1061</v>
      </c>
      <c r="Q705" s="70" t="s">
        <v>1064</v>
      </c>
      <c r="R705" s="70" t="s">
        <v>1064</v>
      </c>
      <c r="S705" s="8"/>
      <c r="T705" s="8"/>
      <c r="U705" s="8"/>
      <c r="V705" s="8"/>
    </row>
    <row r="706" spans="1:23" s="118" customFormat="1" ht="56.1" customHeight="1">
      <c r="A706" s="252" t="s">
        <v>968</v>
      </c>
      <c r="B706" s="115"/>
      <c r="C706" s="320" t="s">
        <v>514</v>
      </c>
      <c r="D706" s="321"/>
      <c r="E706" s="321"/>
      <c r="F706" s="321"/>
      <c r="G706" s="321"/>
      <c r="H706" s="322"/>
      <c r="I706" s="122" t="s">
        <v>515</v>
      </c>
      <c r="J706" s="116" t="str">
        <f>IF(SUM(L706:R706)=0,IF(COUNTIF(L706:R706,"未確認")&gt;0,"未確認",IF(COUNTIF(L706:R706,"~*")&gt;0,"*",SUM(L706:R706))),SUM(L706:R706))</f>
        <v>*</v>
      </c>
      <c r="K706" s="201" t="str">
        <f>IF(OR(COUNTIF(L706:R706,"未確認")&gt;0,COUNTIF(L706:R706,"*")&gt;0),"※","")</f>
        <v>※</v>
      </c>
      <c r="L706" s="117">
        <v>0</v>
      </c>
      <c r="M706" s="117">
        <v>0</v>
      </c>
      <c r="N706" s="117">
        <v>0</v>
      </c>
      <c r="O706" s="117" t="s">
        <v>541</v>
      </c>
      <c r="P706" s="117" t="s">
        <v>541</v>
      </c>
      <c r="Q706" s="117">
        <v>0</v>
      </c>
      <c r="R706" s="117">
        <v>0</v>
      </c>
    </row>
    <row r="707" spans="1:23" s="118" customFormat="1" ht="69.95" customHeight="1">
      <c r="A707" s="252" t="s">
        <v>969</v>
      </c>
      <c r="B707" s="119"/>
      <c r="C707" s="320" t="s">
        <v>516</v>
      </c>
      <c r="D707" s="321"/>
      <c r="E707" s="321"/>
      <c r="F707" s="321"/>
      <c r="G707" s="321"/>
      <c r="H707" s="322"/>
      <c r="I707" s="122" t="s">
        <v>517</v>
      </c>
      <c r="J707" s="116" t="str">
        <f>IF(SUM(L707:R707)=0,IF(COUNTIF(L707:R707,"未確認")&gt;0,"未確認",IF(COUNTIF(L707:R707,"~*")&gt;0,"*",SUM(L707:R707))),SUM(L707:R707))</f>
        <v>*</v>
      </c>
      <c r="K707" s="201" t="str">
        <f>IF(OR(COUNTIF(L707:R707,"未確認")&gt;0,COUNTIF(L707:R707,"*")&gt;0),"※","")</f>
        <v>※</v>
      </c>
      <c r="L707" s="117" t="s">
        <v>541</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B40931D-CF2B-4DBA-BC5F-4E3489986E0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2019-12-23T00:47:49Z</dcterms:modified>
</cp:coreProperties>
</file>