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38A5EEB-C611-43FF-B26C-FB74A1322DB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<sst xmlns="http://schemas.openxmlformats.org/spreadsheetml/2006/main" count="2977" uniqueCount="1050">
  <si>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</si>
  <si>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</si>
  <si>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</si>
  <si>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</si>
  <si>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</si>
  <si>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</si>
  <si>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</si>
  <si>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</si>
  <si>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</si>
  <si>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</si>
  <si>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</si>
  <si>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</si>
  <si>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</si>
  <si>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</si>
  <si>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</si>
  <si>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</si>
  <si>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</si>
  <si>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</si>
  <si>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</si>
  <si>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</si>
  <si>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</si>
  <si>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</si>
  <si>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</si>
  <si>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</si>
  <si>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</si>
  <si>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</si>
  <si>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</si>
  <si>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</si>
  <si>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</si>
  <si>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</si>
  <si>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</si>
  <si>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</si>
  <si>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</si>
  <si>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</si>
  <si>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</si>
  <si>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</si>
  <si>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</si>
  <si>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</si>
  <si>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</si>
  <si>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</si>
  <si>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</si>
  <si>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</si>
  <si>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</si>
  <si>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</si>
  <si>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</si>
  <si>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</si>
  <si>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</si>
  <si>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</si>
  <si>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</si>
  <si>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</si>
  <si>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</si>
  <si>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</si>
  <si>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</si>
  <si>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</si>
  <si>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</si>
  <si>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</si>
  <si>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</si>
  <si>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</si>
  <si>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</si>
  <si>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</si>
  <si>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</si>
  <si>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</si>
  <si>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</si>
  <si>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</si>
  <si>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</si>
  <si>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</si>
  <si>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</si>
  <si>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</si>
  <si>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</si>
  <si>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</si>
  <si>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</si>
  <si>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</si>
  <si>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</si>
  <si>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</si>
  <si>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</si>
  <si>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</si>
  <si>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</si>
  <si>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</si>
  <si>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</si>
  <si>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</si>
  <si>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</si>
  <si>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</si>
  <si>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</si>
  <si>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</si>
  <si>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</si>
  <si>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</si>
  <si>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</si>
  <si>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</si>
  <si>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</si>
  <si>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</si>
  <si>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</si>
  <si>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</si>
  <si>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</si>
  <si>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</si>
  <si>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</si>
  <si>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</si>
  <si>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</si>
  <si>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</si>
  <si>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</si>
  <si>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</si>
  <si>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</si>
  <si>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</si>
  <si>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</si>
  <si>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</si>
  <si>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</si>
  <si>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</si>
  <si>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</si>
  <si>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</si>
  <si>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</si>
  <si>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</si>
  <si>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</si>
  <si>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</si>
  <si>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</si>
  <si>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</si>
  <si>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</si>
  <si>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</si>
  <si>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</si>
  <si>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</si>
  <si>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</si>
  <si>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</si>
  <si>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</si>
  <si>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</si>
  <si>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</si>
  <si>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</si>
  <si>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</si>
  <si>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</si>
  <si>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</si>
  <si>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</si>
  <si>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</si>
  <si>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</si>
  <si>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</si>
  <si>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</si>
  <si>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</si>
  <si>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</si>
  <si>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</si>
  <si>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</si>
  <si>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</si>
  <si>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</si>
  <si>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</si>
  <si>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</si>
  <si>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</si>
  <si>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</si>
  <si>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</si>
  <si>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</si>
  <si>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</si>
  <si>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</si>
  <si>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</si>
  <si>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</si>
  <si>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</si>
  <si>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</si>
  <si>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</si>
  <si>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</si>
  <si>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</si>
  <si>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</si>
  <si>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</si>
  <si>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</si>
  <si>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</si>
  <si>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</si>
  <si>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</si>
  <si>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</si>
  <si>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</si>
  <si>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</si>
  <si>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</si>
  <si>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</si>
  <si>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</si>
  <si>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</si>
  <si>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</si>
  <si>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</si>
  <si>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</si>
  <si>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</si>
  <si>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</si>
  <si>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</si>
  <si>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</si>
  <si>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</si>
  <si>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</si>
  <si>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</si>
  <si>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</si>
  <si>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</si>
  <si>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</si>
  <si>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</si>
  <si>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</si>
  <si>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</si>
  <si>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</si>
  <si>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</si>
  <si>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</si>
  <si>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</si>
  <si>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</si>
  <si>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</si>
  <si>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</si>
  <si>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</si>
  <si>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</si>
  <si>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</si>
  <si>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</si>
  <si>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</si>
  <si>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</si>
  <si>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</si>
  <si>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</si>
  <si>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</si>
  <si>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</si>
  <si>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</si>
  <si>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</si>
  <si>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</si>
  <si>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</si>
  <si>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</si>
  <si>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</si>
  <si>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</si>
  <si>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</si>
  <si>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</si>
  <si>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</si>
  <si>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</si>
  <si>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</si>
  <si>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</si>
  <si>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</si>
  <si>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</si>
  <si>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</si>
  <si>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</si>
  <si>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</si>
  <si>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</si>
  <si>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</si>
  <si>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</si>
  <si>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</si>
  <si>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</si>
  <si>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</si>
  <si>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</si>
  <si>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</si>
  <si>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</si>
  <si>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</si>
  <si>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</si>
  <si>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</si>
  <si>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</si>
  <si>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</si>
  <si>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</si>
  <si>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</si>
  <si>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</si>
  <si>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</si>
  <si>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</si>
  <si>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</si>
  <si>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</si>
  <si>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</si>
  <si>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</si>
  <si>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</si>
  <si>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</si>
  <si>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</si>
  <si>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</si>
  <si>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</si>
  <si>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</si>
  <si>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</si>
  <si>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</si>
  <si>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</si>
  <si>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</si>
  <si>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</si>
  <si>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</si>
  <si>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</si>
  <si>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</si>
  <si>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</si>
  <si>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</si>
  <si>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</si>
  <si>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</si>
  <si>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</si>
  <si>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</si>
  <si>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</si>
  <si>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</si>
  <si>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</si>
  <si>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</si>
  <si>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</si>
  <si>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</si>
  <si>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</si>
  <si>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</si>
  <si>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</si>
  <si>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</si>
  <si>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</si>
  <si>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</si>
  <si>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</si>
  <si>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</si>
  <si>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</si>
  <si>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</si>
  <si>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</si>
  <si>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</si>
  <si>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</si>
  <si>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</si>
  <si>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</si>
  <si>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</si>
  <si>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</si>
  <si>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</si>
  <si>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</si>
  <si>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</si>
  <si>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</si>
  <si>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</si>
  <si>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</si>
  <si>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</si>
  <si>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</si>
  <si>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</si>
  <si>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</si>
  <si>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</si>
  <si>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</si>
  <si>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</si>
  <si>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</si>
  <si>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</si>
  <si>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</si>
  <si>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</si>
  <si>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</si>
  <si>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</si>
  <si>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</si>
  <si>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</si>
  <si>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</si>
  <si>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</si>
  <si>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</si>
  <si>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</si>
  <si>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</si>
  <si>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</si>
  <si>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</si>
  <si>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</si>
  <si>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</si>
  <si>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</si>
  <si>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</si>
  <si>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</si>
  <si>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</si>
  <si>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</si>
  <si>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</si>
  <si>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</si>
  <si>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</si>
  <si>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</si>
  <si>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</si>
  <si>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</si>
  <si>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</si>
  <si>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</si>
  <si>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</si>
  <si>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</si>
  <si>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</si>
  <si>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</si>
  <si>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</si>
  <si>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</si>
  <si>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</si>
  <si>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</si>
  <si>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</si>
  <si>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</si>
  <si>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</si>
  <si>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</si>
  <si>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</si>
  <si>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</si>
  <si>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</si>
  <si>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</si>
  <si>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</si>
  <si>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</si>
  <si>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</si>
  <si>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</si>
  <si>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</si>
  <si>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</si>
  <si>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</si>
  <si>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</si>
  <si>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</si>
  <si>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</si>
  <si>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</si>
  <si>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</si>
  <si>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</si>
  <si>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</si>
  <si>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</si>
  <si>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</si>
  <si>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</si>
  <si>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</si>
  <si>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</si>
  <si>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</si>
  <si>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</si>
  <si>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</si>
  <si>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</si>
  <si>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</si>
  <si>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</si>
  <si>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</si>
  <si>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</si>
  <si>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</si>
  <si>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</si>
  <si>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</si>
  <si>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</si>
  <si>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</si>
  <si>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</si>
  <si>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</si>
  <si>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</si>
  <si>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</si>
  <si>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</si>
  <si>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</si>
  <si>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</si>
  <si>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</si>
  <si>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</si>
  <si>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</si>
  <si>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</si>
  <si>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</si>
  <si>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</si>
  <si>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</si>
  <si>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</si>
  <si>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</si>
  <si>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</si>
  <si>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</si>
  <si>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</si>
  <si>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</si>
  <si>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</si>
  <si>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</si>
  <si>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</si>
  <si>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</si>
  <si>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</si>
  <si>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</si>
  <si>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</si>
  <si>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</si>
  <si>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</si>
  <si>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</si>
  <si>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</si>
  <si>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</si>
  <si>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</si>
  <si>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</si>
  <si>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</si>
  <si>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</si>
  <si>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</si>
  <si>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</si>
  <si>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</si>
  <si>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</si>
  <si>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</si>
  <si>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</si>
  <si>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</si>
  <si>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</si>
  <si>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</si>
  <si>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</si>
  <si>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</si>
  <si>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</si>
  <si>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</si>
  <si>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</si>
  <si>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</si>
  <si>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</si>
  <si>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</si>
  <si>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</si>
  <si>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</si>
  <si>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</si>
  <si>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</si>
  <si>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</si>
  <si>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</si>
  <si>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</si>
  <si>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</si>
  <si>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</si>
  <si>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</si>
  <si>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</si>
  <si>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</si>
  <si>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</si>
  <si>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</si>
  <si>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</si>
  <si>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</si>
  <si>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</si>
  <si>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</si>
  <si>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</si>
  <si>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</si>
  <si>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</si>
  <si>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</si>
  <si>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</si>
  <si>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</si>
  <si>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</si>
  <si>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</si>
  <si>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</si>
  <si>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</si>
  <si>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</si>
  <si>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</si>
  <si>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</si>
  <si>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</si>
  <si>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</si>
  <si>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</si>
  <si>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</si>
  <si>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</si>
  <si>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</si>
  <si>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</si>
  <si>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</si>
  <si>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</si>
  <si>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</si>
  <si>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</si>
  <si>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</si>
  <si>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</si>
  <si>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</si>
  <si>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</si>
  <si>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</si>
  <si>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</si>
  <si>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</si>
  <si>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</si>
  <si>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</si>
  <si>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</si>
  <si>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</si>
  <si>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</si>
  <si>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</si>
  <si>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</si>
  <si>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</si>
  <si>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</si>
  <si>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</si>
  <si>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</si>
  <si>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</si>
  <si>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</si>
  <si>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</si>
  <si>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</si>
  <si>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</si>
  <si>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</si>
  <si>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</si>
  <si>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</si>
  <si>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</si>
  <si>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</si>
  <si>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</si>
  <si>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</si>
  <si>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</si>
  <si>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</si>
  <si>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</si>
  <si>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</si>
  <si>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</si>
  <si>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</si>
  <si>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</si>
  <si>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</si>
  <si>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</si>
  <si>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</si>
  <si>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</si>
  <si>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</si>
  <si>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</si>
  <si>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</si>
  <si>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</si>
  <si>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</si>
  <si>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</si>
  <si>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</si>
  <si>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</si>
  <si>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</si>
  <si>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</si>
  <si>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</si>
  <si>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</si>
  <si>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</si>
  <si>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</si>
  <si>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</si>
  <si>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</si>
  <si>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</si>
  <si>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</si>
  <si>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</si>
  <si>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</si>
  <si>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</si>
  <si>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</si>
  <si>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</si>
  <si>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</si>
  <si>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</si>
  <si>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</si>
  <si>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</si>
  <si>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</si>
  <si>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</si>
  <si>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</si>
  <si>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</si>
  <si>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</si>
  <si>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</si>
  <si>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</si>
  <si>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</si>
  <si>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</si>
  <si>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</si>
  <si>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</si>
  <si>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</si>
  <si>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</si>
  <si>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</si>
  <si>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</si>
  <si>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</si>
  <si>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</si>
  <si>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</si>
  <si>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</si>
  <si>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</si>
  <si>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</si>
  <si>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</si>
  <si>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</si>
  <si>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</si>
  <si>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</si>
  <si>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</si>
  <si>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</si>
  <si>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</si>
  <si>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</si>
  <si>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</si>
  <si>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</si>
  <si>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</si>
  <si>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</si>
  <si>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</si>
  <si>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</si>
  <si>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</si>
  <si>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</si>
  <si>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</si>
  <si>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</si>
  <si>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</si>
  <si>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</si>
  <si>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</si>
  <si>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</si>
  <si>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</si>
  <si>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</si>
  <si>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</si>
  <si>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</si>
  <si>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</si>
  <si>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</si>
  <si>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</si>
  <si>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</si>
  <si>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</si>
  <si>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</si>
  <si>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</si>
  <si>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</si>
  <si>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</si>
  <si>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</si>
  <si>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</si>
  <si>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</si>
  <si>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</si>
  <si>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</si>
  <si>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</si>
  <si>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</si>
  <si>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</si>
  <si>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</si>
  <si>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</si>
  <si>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</si>
  <si>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</si>
  <si>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</si>
  <si>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</si>
  <si>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</si>
  <si>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</si>
  <si>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</si>
  <si>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</si>
  <si>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</si>
  <si>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</si>
  <si>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</si>
  <si>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</si>
  <si>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</si>
  <si>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</si>
  <si>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</si>
  <si>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</si>
  <si>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</si>
  <si>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</si>
  <si>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</si>
  <si>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</si>
  <si>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</si>
  <si>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</si>
  <si>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</si>
  <si>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</si>
  <si>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</si>
  <si>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</si>
  <si>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</si>
  <si>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</si>
  <si>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</si>
  <si>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</si>
  <si>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</si>
  <si>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</si>
  <si>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</si>
  <si>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</si>
  <si>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</si>
  <si>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</si>
  <si>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</si>
  <si>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</si>
  <si>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</si>
  <si>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</si>
  <si>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</si>
  <si>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</si>
  <si>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</si>
  <si>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</si>
  <si>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</si>
  <si>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</si>
  <si>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</si>
  <si>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</si>
  <si>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</si>
  <si>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</si>
  <si>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</si>
  <si>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</si>
  <si>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</si>
  <si>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</si>
  <si>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</si>
  <si>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</si>
  <si>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</si>
  <si>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</si>
  <si>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</si>
  <si>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</si>
  <si>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</si>
  <si>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</si>
  <si>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</si>
  <si>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</si>
  <si>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</si>
  <si>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</si>
  <si>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</si>
  <si>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</si>
  <si>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</si>
  <si>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</si>
  <si>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</si>
  <si>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</si>
  <si>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</si>
  <si>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</si>
  <si>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</si>
  <si>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</si>
  <si>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</si>
  <si>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</si>
  <si>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</si>
  <si>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</si>
  <si>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</si>
  <si>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</si>
  <si>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</si>
  <si>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</si>
  <si>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</si>
  <si>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</si>
  <si>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</si>
  <si>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</si>
  <si>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</si>
  <si>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</si>
  <si>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</si>
  <si>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</si>
  <si>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</si>
  <si>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</si>
  <si>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</si>
  <si>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</si>
  <si>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</si>
  <si>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</si>
  <si>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</si>
  <si>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</si>
  <si>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</si>
  <si>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</si>
  <si>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</si>
  <si>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</si>
  <si>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</si>
  <si>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</si>
  <si>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</si>
  <si>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</si>
  <si>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</si>
  <si>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</si>
  <si>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</si>
  <si>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</si>
  <si>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</si>
  <si>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</si>
  <si>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</si>
  <si>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</si>
  <si>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</si>
  <si>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</si>
  <si>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</si>
  <si>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</si>
  <si>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</si>
  <si>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</si>
  <si>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</si>
  <si>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</si>
  <si>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</si>
  <si>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</si>
  <si>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</si>
  <si>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</si>
  <si>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</si>
  <si>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</si>
  <si>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</si>
  <si>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</si>
  <si>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</si>
  <si>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</si>
  <si>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</si>
  <si>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</si>
  <si>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</si>
  <si>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</si>
  <si>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</si>
  <si>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</si>
  <si>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</si>
  <si>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</si>
  <si>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</si>
  <si>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</si>
  <si>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</si>
  <si>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</si>
  <si>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</si>
  <si>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</si>
  <si>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</si>
  <si>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</si>
  <si>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</si>
  <si>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</si>
  <si>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</si>
  <si>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</si>
  <si>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</si>
  <si>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</si>
  <si>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</si>
  <si>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</si>
  <si>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</si>
  <si>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</si>
  <si>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</si>
  <si>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</si>
  <si>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</si>
  <si>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</si>
  <si>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</si>
  <si>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</si>
  <si>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</si>
  <si>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</si>
  <si>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</si>
  <si>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</si>
  <si>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</si>
  <si>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</si>
  <si>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</si>
  <si>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</si>
  <si>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</si>
  <si>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</si>
  <si>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</si>
  <si>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</si>
  <si>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</si>
  <si>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</si>
  <si>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</si>
  <si>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</si>
  <si>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</si>
  <si>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</si>
  <si>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</si>
  <si>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</si>
  <si>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</si>
  <si>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</si>
  <si>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</si>
  <si>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</si>
  <si>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</si>
  <si>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</si>
  <si>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</si>
  <si>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</si>
  <si>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</si>
  <si>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</si>
  <si>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</si>
  <si>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</si>
  <si>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</si>
  <si>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</si>
  <si>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</si>
  <si>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</si>
  <si>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</si>
  <si>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</si>
  <si>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</si>
  <si>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</si>
  <si>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</si>
  <si>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</si>
  <si>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</si>
  <si>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</si>
  <si>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</si>
  <si>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</si>
  <si>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</si>
  <si>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</si>
  <si>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</si>
  <si>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</si>
  <si>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</si>
  <si>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</si>
  <si>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</si>
  <si>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</si>
  <si>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</si>
  <si>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</si>
  <si>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</si>
  <si>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</si>
  <si>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</si>
  <si>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</si>
  <si>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</si>
  <si>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</si>
  <si>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</si>
  <si>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</si>
  <si>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</si>
  <si>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</si>
  <si>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</si>
  <si>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</si>
  <si>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</si>
  <si>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</si>
  <si>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</si>
  <si>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</si>
  <si>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</si>
  <si>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</si>
  <si>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</si>
  <si>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</si>
  <si>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</si>
  <si>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</si>
  <si>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</si>
  <si>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</si>
  <si>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</si>
  <si>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</si>
  <si>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</si>
  <si>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</si>
  <si>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</si>
  <si>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</si>
  <si>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</si>
  <si>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</si>
  <si>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</si>
  <si>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</si>
  <si>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</si>
  <si>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</si>
  <si>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</si>
  <si>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</si>
  <si>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</si>
  <si>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</si>
  <si>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</si>
  <si>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</si>
  <si>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</si>
  <si>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</si>
  <si>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</si>
  <si>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</si>
  <si>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</si>
  <si>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</si>
  <si>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</si>
  <si>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</si>
  <si>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</si>
  <si>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</si>
  <si>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</si>
  <si>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</si>
  <si>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</si>
  <si>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</si>
  <si>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</si>
  <si>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</si>
  <si>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</si>
  <si>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</si>
  <si>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</si>
  <si>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</si>
  <si>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</si>
  <si>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</si>
  <si>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</si>
  <si>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</si>
  <si>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</si>
  <si>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</si>
  <si>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</si>
  <si>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</si>
  <si>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</si>
  <si>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</si>
  <si>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</si>
  <si>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</si>
  <si>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</si>
  <si>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</si>
  <si>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</si>
  <si>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</si>
  <si>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</si>
  <si>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</si>
  <si>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</si>
  <si>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</si>
  <si>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</si>
  <si>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</si>
  <si>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</si>
  <si>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</si>
  <si>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</si>
  <si>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</si>
  <si>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</si>
  <si>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</si>
  <si>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</si>
  <si>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</si>
  <si>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</si>
  <si>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</si>
  <si>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</si>
  <si>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</si>
  <si>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</si>
  <si>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</si>
  <si>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</si>
  <si>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</si>
  <si>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</si>
  <si>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</si>
  <si>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</si>
  <si>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</si>
  <si>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</si>
  <si>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</si>
  <si>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</si>
  <si>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</si>
  <si>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</si>
  <si>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</si>
  <si>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</si>
  <si>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</si>
  <si>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</si>
  <si>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</si>
  <si>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</si>
  <si>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</si>
  <si>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</si>
  <si>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</si>
  <si>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</si>
  <si>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</si>
  <si>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</si>
  <si>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</si>
  <si>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</si>
  <si>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</si>
  <si>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</si>
  <si>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</si>
  <si>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</si>
  <si>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</si>
  <si>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</si>
  <si>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</si>
  <si>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</si>
  <si>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</si>
  <si>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</si>
  <si>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</si>
  <si>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</si>
  <si>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</si>
  <si>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</si>
  <si>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</si>
  <si>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</si>
  <si>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</si>
  <si>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</si>
  <si>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</si>
  <si>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</si>
  <si>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</si>
  <si>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</si>
  <si>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</si>
  <si>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</si>
  <si>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</si>
  <si>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</si>
  <si>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</si>
  <si>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</si>
  <si>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</si>
  <si>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</si>
  <si>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</si>
  <si>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</si>
  <si>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</si>
  <si>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</si>
  <si>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</si>
  <si>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</si>
  <si>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</si>
  <si>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</si>
  <si>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</si>
  <si>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</si>
  <si>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</si>
  <si>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</si>
  <si>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</si>
  <si>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</si>
  <si>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</si>
  <si>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</si>
  <si>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</si>
  <si>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</si>
  <si>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</si>
  <si>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</si>
  <si>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</si>
  <si>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</si>
  <si>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</si>
  <si>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</si>
  <si>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</si>
  <si>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</si>
  <si>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</si>
  <si>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</si>
  <si>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</si>
  <si>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</si>
  <si>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</si>
  <si>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</si>
  <si>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</si>
  <si>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</si>
  <si>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</si>
  <si>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</si>
  <si>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</si>
  <si>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</si>
  <si>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</si>
  <si>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</si>
  <si>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</si>
  <si>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</si>
  <si>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</si>
  <si>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</si>
  <si>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</si>
  <si>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</si>
  <si>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</si>
  <si>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</si>
  <si>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</si>
  <si>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</si>
  <si>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</si>
  <si>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</si>
  <si>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</si>
  <si>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</si>
  <si>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</si>
  <si>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</si>
  <si>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</si>
  <si>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</si>
  <si>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</si>
  <si>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国民健康保険町立八丈病院</t>
    <phoneticPr fontId="3"/>
  </si>
  <si>
    <t>〒100-1511 八丈町三根２６番地１１</t>
    <phoneticPr fontId="3"/>
  </si>
  <si>
    <t>〇</t>
  </si>
  <si>
    <t>市町村</t>
  </si>
  <si>
    <t>複数の診療科で活用</t>
  </si>
  <si>
    <t>内科</t>
  </si>
  <si>
    <t>外科</t>
  </si>
  <si>
    <t>産婦人科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</si>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</sst>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5002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52</v>
      </c>
      <c r="K99" s="237" t="str">
        <f>IF(OR(COUNTIF(L99:L99,"未確認")&gt;0,COUNTIF(L99:L99,"~*")&gt;0),"※","")</f>
        <v/>
      </c>
      <c r="L99" s="258">
        <v>52</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52</v>
      </c>
      <c r="K101" s="237" t="str">
        <f>IF(OR(COUNTIF(L101:L101,"未確認")&gt;0,COUNTIF(L101:L101,"~*")&gt;0),"※","")</f>
        <v/>
      </c>
      <c r="L101" s="258">
        <v>52</v>
      </c>
    </row>
    <row r="102" spans="1:22" s="83" customFormat="1" ht="34.5" customHeight="1">
      <c r="A102" s="244" t="s">
        <v>610</v>
      </c>
      <c r="B102" s="84"/>
      <c r="C102" s="376"/>
      <c r="D102" s="378"/>
      <c r="E102" s="316" t="s">
        <v>612</v>
      </c>
      <c r="F102" s="317"/>
      <c r="G102" s="317"/>
      <c r="H102" s="318"/>
      <c r="I102" s="419"/>
      <c r="J102" s="256">
        <f t="shared" si="0"/>
        <v>52</v>
      </c>
      <c r="K102" s="237" t="str">
        <f t="shared" ref="K102:K111" si="1">IF(OR(COUNTIF(L101:L101,"未確認")&gt;0,COUNTIF(L101:L101,"~*")&gt;0),"※","")</f>
        <v/>
      </c>
      <c r="L102" s="258">
        <v>52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563</v>
      </c>
    </row>
    <row r="132" spans="1:22" s="83" customFormat="1" ht="34.5" customHeight="1">
      <c r="A132" s="244" t="s">
        <v>621</v>
      </c>
      <c r="B132" s="84"/>
      <c r="C132" s="294"/>
      <c r="D132" s="296"/>
      <c r="E132" s="319" t="s">
        <v>58</v>
      </c>
      <c r="F132" s="320"/>
      <c r="G132" s="320"/>
      <c r="H132" s="321"/>
      <c r="I132" s="388"/>
      <c r="J132" s="101"/>
      <c r="K132" s="102"/>
      <c r="L132" s="82">
        <v>52</v>
      </c>
    </row>
    <row r="133" spans="1:22" s="83" customFormat="1" ht="67.5" customHeight="1">
      <c r="A133" s="244" t="s">
        <v>622</v>
      </c>
      <c r="B133" s="84"/>
      <c r="C133" s="333" t="s">
        <v>59</v>
      </c>
      <c r="D133" s="334"/>
      <c r="E133" s="334"/>
      <c r="F133" s="334"/>
      <c r="G133" s="334"/>
      <c r="H133" s="335"/>
      <c r="I133" s="388"/>
      <c r="J133" s="101"/>
      <c r="K133" s="102"/>
      <c r="L133" s="259" t="s">
        <v>113</v>
      </c>
    </row>
    <row r="134" spans="1:22" s="83" customFormat="1" ht="34.5" customHeight="1">
      <c r="A134" s="244" t="s">
        <v>622</v>
      </c>
      <c r="B134" s="84"/>
      <c r="C134" s="111"/>
      <c r="D134" s="112"/>
      <c r="E134" s="319" t="s">
        <v>60</v>
      </c>
      <c r="F134" s="320"/>
      <c r="G134" s="320"/>
      <c r="H134" s="321"/>
      <c r="I134" s="388"/>
      <c r="J134" s="101"/>
      <c r="K134" s="102"/>
      <c r="L134" s="82">
        <v>8</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43</v>
      </c>
      <c r="K153" s="264" t="str">
        <f t="shared" si="3"/>
        <v/>
      </c>
      <c r="L153" s="117">
        <v>43</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11</v>
      </c>
      <c r="K205" s="264" t="str">
        <f t="shared" si="5"/>
        <v/>
      </c>
      <c r="L205" s="117">
        <v>11</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16</v>
      </c>
      <c r="K269" s="81" t="str">
        <f t="shared" si="8"/>
        <v/>
      </c>
      <c r="L269" s="147">
        <v>16</v>
      </c>
    </row>
    <row r="270" spans="1:22" s="83" customFormat="1" ht="34.5" customHeight="1">
      <c r="A270" s="249" t="s">
        <v>725</v>
      </c>
      <c r="B270" s="120"/>
      <c r="C270" s="370"/>
      <c r="D270" s="370"/>
      <c r="E270" s="370"/>
      <c r="F270" s="370"/>
      <c r="G270" s="370" t="s">
        <v>148</v>
      </c>
      <c r="H270" s="370"/>
      <c r="I270" s="403"/>
      <c r="J270" s="266">
        <f t="shared" si="9"/>
        <v>1.4</v>
      </c>
      <c r="K270" s="81" t="str">
        <f t="shared" si="8"/>
        <v/>
      </c>
      <c r="L270" s="148">
        <v>1.4</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2.5</v>
      </c>
      <c r="K274" s="81" t="str">
        <f t="shared" si="8"/>
        <v/>
      </c>
      <c r="L274" s="148">
        <v>2.5</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0.3</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3</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0.6</v>
      </c>
      <c r="N302" s="148">
        <v>1.3</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2</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1</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1</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645</v>
      </c>
      <c r="K392" s="81" t="str">
        <f t="shared" ref="K392:K397" si="11">IF(OR(COUNTIF(L392:L392,"未確認")&gt;0,COUNTIF(L392:L392,"~*")&gt;0),"※","")</f>
        <v/>
      </c>
      <c r="L392" s="147">
        <v>645</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97</v>
      </c>
      <c r="K394" s="81" t="str">
        <f t="shared" si="11"/>
        <v/>
      </c>
      <c r="L394" s="147">
        <v>97</v>
      </c>
    </row>
    <row r="395" spans="1:22" s="83" customFormat="1" ht="34.5" customHeight="1">
      <c r="A395" s="250" t="s">
        <v>775</v>
      </c>
      <c r="B395" s="84"/>
      <c r="C395" s="369"/>
      <c r="D395" s="381"/>
      <c r="E395" s="319" t="s">
        <v>226</v>
      </c>
      <c r="F395" s="320"/>
      <c r="G395" s="320"/>
      <c r="H395" s="321"/>
      <c r="I395" s="342"/>
      <c r="J395" s="140">
        <f t="shared" si="10"/>
        <v>548</v>
      </c>
      <c r="K395" s="81" t="str">
        <f t="shared" si="11"/>
        <v/>
      </c>
      <c r="L395" s="147">
        <v>548</v>
      </c>
    </row>
    <row r="396" spans="1:22" s="83" customFormat="1" ht="34.5" customHeight="1">
      <c r="A396" s="250" t="s">
        <v>776</v>
      </c>
      <c r="B396" s="1"/>
      <c r="C396" s="369"/>
      <c r="D396" s="319" t="s">
        <v>227</v>
      </c>
      <c r="E396" s="320"/>
      <c r="F396" s="320"/>
      <c r="G396" s="320"/>
      <c r="H396" s="321"/>
      <c r="I396" s="342"/>
      <c r="J396" s="140">
        <f t="shared" si="10"/>
        <v>298</v>
      </c>
      <c r="K396" s="81" t="str">
        <f t="shared" si="11"/>
        <v/>
      </c>
      <c r="L396" s="147">
        <v>298</v>
      </c>
    </row>
    <row r="397" spans="1:22" s="83" customFormat="1" ht="34.5" customHeight="1">
      <c r="A397" s="250" t="s">
        <v>777</v>
      </c>
      <c r="B397" s="119"/>
      <c r="C397" s="369"/>
      <c r="D397" s="319" t="s">
        <v>228</v>
      </c>
      <c r="E397" s="320"/>
      <c r="F397" s="320"/>
      <c r="G397" s="320"/>
      <c r="H397" s="321"/>
      <c r="I397" s="343"/>
      <c r="J397" s="140">
        <f t="shared" si="10"/>
        <v>584</v>
      </c>
      <c r="K397" s="81" t="str">
        <f t="shared" si="11"/>
        <v/>
      </c>
      <c r="L397" s="147">
        <v>584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632</v>
      </c>
      <c r="K405" s="81" t="str">
        <f t="shared" ref="K405:K422" si="13">IF(OR(COUNTIF(L405:L405,"未確認")&gt;0,COUNTIF(L405:L405,"~*")&gt;0),"※","")</f>
        <v/>
      </c>
      <c r="L405" s="147">
        <v>632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629</v>
      </c>
      <c r="K407" s="81" t="str">
        <f t="shared" si="13"/>
        <v/>
      </c>
      <c r="L407" s="147">
        <v>629</v>
      </c>
    </row>
    <row r="408" spans="1:22" s="83" customFormat="1" ht="34.5" customHeight="1">
      <c r="A408" s="251" t="s">
        <v>781</v>
      </c>
      <c r="B408" s="119"/>
      <c r="C408" s="368"/>
      <c r="D408" s="368"/>
      <c r="E408" s="319" t="s">
        <v>236</v>
      </c>
      <c r="F408" s="320"/>
      <c r="G408" s="320"/>
      <c r="H408" s="321"/>
      <c r="I408" s="360"/>
      <c r="J408" s="140">
        <f t="shared" si="12"/>
        <v>2</v>
      </c>
      <c r="K408" s="81" t="str">
        <f t="shared" si="13"/>
        <v/>
      </c>
      <c r="L408" s="147">
        <v>2</v>
      </c>
    </row>
    <row r="409" spans="1:22" s="83" customFormat="1" ht="34.5" customHeight="1">
      <c r="A409" s="251" t="s">
        <v>782</v>
      </c>
      <c r="B409" s="119"/>
      <c r="C409" s="368"/>
      <c r="D409" s="368"/>
      <c r="E409" s="316" t="s">
        <v>989</v>
      </c>
      <c r="F409" s="317"/>
      <c r="G409" s="317"/>
      <c r="H409" s="318"/>
      <c r="I409" s="360"/>
      <c r="J409" s="140">
        <f t="shared" si="12"/>
        <v>1</v>
      </c>
      <c r="K409" s="81" t="str">
        <f t="shared" si="13"/>
        <v/>
      </c>
      <c r="L409" s="147">
        <v>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636</v>
      </c>
      <c r="K413" s="81" t="str">
        <f t="shared" si="13"/>
        <v/>
      </c>
      <c r="L413" s="147">
        <v>636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510</v>
      </c>
      <c r="K415" s="81" t="str">
        <f t="shared" si="13"/>
        <v/>
      </c>
      <c r="L415" s="147">
        <v>510</v>
      </c>
    </row>
    <row r="416" spans="1:22" s="83" customFormat="1" ht="34.5" customHeight="1">
      <c r="A416" s="251" t="s">
        <v>789</v>
      </c>
      <c r="B416" s="119"/>
      <c r="C416" s="368"/>
      <c r="D416" s="368"/>
      <c r="E416" s="319" t="s">
        <v>243</v>
      </c>
      <c r="F416" s="320"/>
      <c r="G416" s="320"/>
      <c r="H416" s="321"/>
      <c r="I416" s="360"/>
      <c r="J416" s="140">
        <f t="shared" si="12"/>
        <v>66</v>
      </c>
      <c r="K416" s="81" t="str">
        <f t="shared" si="13"/>
        <v/>
      </c>
      <c r="L416" s="147">
        <v>66</v>
      </c>
    </row>
    <row r="417" spans="1:22" s="83" customFormat="1" ht="34.5" customHeight="1">
      <c r="A417" s="251" t="s">
        <v>790</v>
      </c>
      <c r="B417" s="119"/>
      <c r="C417" s="368"/>
      <c r="D417" s="368"/>
      <c r="E417" s="319" t="s">
        <v>244</v>
      </c>
      <c r="F417" s="320"/>
      <c r="G417" s="320"/>
      <c r="H417" s="321"/>
      <c r="I417" s="360"/>
      <c r="J417" s="140">
        <f t="shared" si="12"/>
        <v>2</v>
      </c>
      <c r="K417" s="81" t="str">
        <f t="shared" si="13"/>
        <v/>
      </c>
      <c r="L417" s="147">
        <v>2</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v>
      </c>
      <c r="K420" s="81" t="str">
        <f t="shared" si="13"/>
        <v/>
      </c>
      <c r="L420" s="147">
        <v>1</v>
      </c>
    </row>
    <row r="421" spans="1:22" s="83" customFormat="1" ht="34.5" customHeight="1">
      <c r="A421" s="251" t="s">
        <v>794</v>
      </c>
      <c r="B421" s="119"/>
      <c r="C421" s="368"/>
      <c r="D421" s="368"/>
      <c r="E421" s="319" t="s">
        <v>247</v>
      </c>
      <c r="F421" s="320"/>
      <c r="G421" s="320"/>
      <c r="H421" s="321"/>
      <c r="I421" s="360"/>
      <c r="J421" s="140">
        <f t="shared" si="12"/>
        <v>57</v>
      </c>
      <c r="K421" s="81" t="str">
        <f t="shared" si="13"/>
        <v/>
      </c>
      <c r="L421" s="147">
        <v>57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636</v>
      </c>
      <c r="K430" s="193" t="str">
        <f>IF(OR(COUNTIF(L430:L430,"未確認")&gt;0,COUNTIF(L430:L430,"~*")&gt;0),"※","")</f>
        <v/>
      </c>
      <c r="L430" s="147">
        <v>636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v>
      </c>
      <c r="K432" s="193" t="str">
        <f>IF(OR(COUNTIF(L432:L432,"未確認")&gt;0,COUNTIF(L432:L432,"~*")&gt;0),"※","")</f>
        <v/>
      </c>
      <c r="L432" s="147">
        <v>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57</v>
      </c>
      <c r="K433" s="193" t="str">
        <f>IF(OR(COUNTIF(L433:L433,"未確認")&gt;0,COUNTIF(L433:L433,"~*")&gt;0),"※","")</f>
        <v/>
      </c>
      <c r="L433" s="147">
        <v>57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577</v>
      </c>
      <c r="K434" s="193" t="str">
        <f>IF(OR(COUNTIF(L434:L434,"未確認")&gt;0,COUNTIF(L434:L434,"~*")&gt;0),"※","")</f>
        <v/>
      </c>
      <c r="L434" s="147">
        <v>577</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t="str">
        <f>IF(SUM(L527:L527)=0,IF(COUNTIF(L527:L527,"未確認")&gt;0,"未確認",IF(COUNTIF(L527:L527,"~*")&gt;0,"*",SUM(L527:L527))),SUM(L527:L527))</f>
        <v>*</v>
      </c>
      <c r="K527" s="201" t="str">
        <f>IF(OR(COUNTIF(L527:L527,"未確認")&gt;0,COUNTIF(L527:L527,"*")&gt;0),"※","")</f>
        <v>※</v>
      </c>
      <c r="L527" s="117" t="s">
        <v>540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9.1</v>
      </c>
    </row>
    <row r="569" spans="1:12" s="91" customFormat="1" ht="34.5" customHeight="1">
      <c r="A569" s="251" t="s">
        <v>878</v>
      </c>
      <c r="B569" s="119"/>
      <c r="C569" s="209"/>
      <c r="D569" s="330" t="s">
        <v>377</v>
      </c>
      <c r="E569" s="341"/>
      <c r="F569" s="341"/>
      <c r="G569" s="341"/>
      <c r="H569" s="331"/>
      <c r="I569" s="342"/>
      <c r="J569" s="207"/>
      <c r="K569" s="210"/>
      <c r="L569" s="211">
        <v>1.7</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10</v>
      </c>
      <c r="K593" s="201" t="str">
        <f>IF(OR(COUNTIF(L593:L593,"未確認")&gt;0,COUNTIF(L593:L593,"*")&gt;0),"※","")</f>
        <v/>
      </c>
      <c r="L593" s="117">
        <v>10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1060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89</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1215</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175</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244</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32</v>
      </c>
      <c r="K617" s="201" t="str">
        <f t="shared" si="28"/>
        <v/>
      </c>
      <c r="L617" s="117">
        <v>32</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10</v>
      </c>
      <c r="K632" s="201" t="str">
        <f t="shared" si="30"/>
        <v/>
      </c>
      <c r="L632" s="117">
        <v>10</v>
      </c>
    </row>
    <row r="633" spans="1:22" s="118" customFormat="1" ht="57">
      <c r="A633" s="252" t="s">
        <v>919</v>
      </c>
      <c r="B633" s="119"/>
      <c r="C633" s="319" t="s">
        <v>436</v>
      </c>
      <c r="D633" s="320"/>
      <c r="E633" s="320"/>
      <c r="F633" s="320"/>
      <c r="G633" s="320"/>
      <c r="H633" s="321"/>
      <c r="I633" s="122" t="s">
        <v>437</v>
      </c>
      <c r="J633" s="116">
        <f t="shared" si="29"/>
        <v>14</v>
      </c>
      <c r="K633" s="201" t="str">
        <f t="shared" si="30"/>
        <v/>
      </c>
      <c r="L633" s="117">
        <v>14</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16</v>
      </c>
      <c r="K646" s="201" t="str">
        <f t="shared" ref="K646:K660" si="32">IF(OR(COUNTIF(L646:L646,"未確認")&gt;0,COUNTIF(L646:L646,"*")&gt;0),"※","")</f>
        <v/>
      </c>
      <c r="L646" s="117">
        <v>16</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12</v>
      </c>
      <c r="K655" s="201" t="str">
        <f t="shared" si="32"/>
        <v/>
      </c>
      <c r="L655" s="117">
        <v>12</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2D13A60-10FC-4B5C-944A-42BCA58B022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2019-12-23T00:49:31Z</dcterms:modified>
</cp:coreProperties>
</file>